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4595" windowHeight="8295" activeTab="0"/>
  </bookViews>
  <sheets>
    <sheet name="дод.7" sheetId="1" r:id="rId1"/>
  </sheets>
  <definedNames>
    <definedName name="_xlfn.AGGREGATE" hidden="1">#NAME?</definedName>
    <definedName name="_xlnm.Print_Titles" localSheetId="0">'дод.7'!$4:$6</definedName>
    <definedName name="_xlnm.Print_Area" localSheetId="0">'дод.7'!$A$1:$K$90</definedName>
  </definedNames>
  <calcPr fullCalcOnLoad="1"/>
</workbook>
</file>

<file path=xl/sharedStrings.xml><?xml version="1.0" encoding="utf-8"?>
<sst xmlns="http://schemas.openxmlformats.org/spreadsheetml/2006/main" count="386" uniqueCount="242">
  <si>
    <t>Загальний фонд</t>
  </si>
  <si>
    <t>Спеціальний фонд</t>
  </si>
  <si>
    <t>грн.</t>
  </si>
  <si>
    <t>0810</t>
  </si>
  <si>
    <t>1040</t>
  </si>
  <si>
    <t>1090</t>
  </si>
  <si>
    <t>0133</t>
  </si>
  <si>
    <t>Регіональна програма розвитку природно-заповідного фонду та формування регіональної екологічної мережі Рівненської області на 2010-2020 роки</t>
  </si>
  <si>
    <t>0540</t>
  </si>
  <si>
    <t>Перший заступник голови обласної ради</t>
  </si>
  <si>
    <t>0490</t>
  </si>
  <si>
    <t>0320</t>
  </si>
  <si>
    <t>Рівненська обласна державна адміністрація</t>
  </si>
  <si>
    <t>0470</t>
  </si>
  <si>
    <t>Програма підтримки фермерських господарств Рівненської області на 2016-2020 роки</t>
  </si>
  <si>
    <t>Обласна цільова програма індивідуального житлового будівництва у сільській місцевості "Власний дім" на 2016-2020 роки</t>
  </si>
  <si>
    <t>Обласна програма підтримки молоді на 2016-2020 роки</t>
  </si>
  <si>
    <t>0990</t>
  </si>
  <si>
    <t>Фінансова підтримка дитячо-юнацьких спортивних шкіл фізкультурно-спортивних товариств</t>
  </si>
  <si>
    <t>1115032</t>
  </si>
  <si>
    <t>5032</t>
  </si>
  <si>
    <t>1110000</t>
  </si>
  <si>
    <t>Заходи з енергозбереження</t>
  </si>
  <si>
    <t>Обласна програма охорони навколишнього природного середовища на 2017-2021 роки</t>
  </si>
  <si>
    <t>Програма розвитку туризму в Рівненській області на 2016-2020 роки</t>
  </si>
  <si>
    <t>2400000</t>
  </si>
  <si>
    <t>2410000</t>
  </si>
  <si>
    <t>0830</t>
  </si>
  <si>
    <t>1510000</t>
  </si>
  <si>
    <t>1500000</t>
  </si>
  <si>
    <t>Обласна програма соціальної та матеріальної підтримки громадян, постраждалих внаслідок Чорнобильської катастрофи на 2017-2021 роки</t>
  </si>
  <si>
    <t>0731</t>
  </si>
  <si>
    <t>Багатопрофільна стаціонарна медична допомога населенню</t>
  </si>
  <si>
    <t>Програма "Діти Рівненщини" на 2016-2020 роки</t>
  </si>
  <si>
    <t>0732</t>
  </si>
  <si>
    <t>0763</t>
  </si>
  <si>
    <t>Обласна програма забезпечення надання медичної допомоги хворим із ураженням органів опори та руху  на 2016-2020 роки</t>
  </si>
  <si>
    <t>1200000</t>
  </si>
  <si>
    <t>1210000</t>
  </si>
  <si>
    <t>1217640</t>
  </si>
  <si>
    <t>7640</t>
  </si>
  <si>
    <t>1518340</t>
  </si>
  <si>
    <t>8340</t>
  </si>
  <si>
    <t>Природоохоронні заходи за рахунок цільових фондів</t>
  </si>
  <si>
    <t>2416084</t>
  </si>
  <si>
    <t>6084</t>
  </si>
  <si>
    <t>0610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</si>
  <si>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</si>
  <si>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2800000</t>
  </si>
  <si>
    <t>2810000</t>
  </si>
  <si>
    <t>2818340</t>
  </si>
  <si>
    <t>2500000</t>
  </si>
  <si>
    <t>2510000</t>
  </si>
  <si>
    <t>2517693</t>
  </si>
  <si>
    <t>7693</t>
  </si>
  <si>
    <t>Інші заходи, пов'язані з економічною діяльністю</t>
  </si>
  <si>
    <t>2700000</t>
  </si>
  <si>
    <t>2710000</t>
  </si>
  <si>
    <t>2717693</t>
  </si>
  <si>
    <t>2918120</t>
  </si>
  <si>
    <t>8120</t>
  </si>
  <si>
    <t>Заходи з організації рятування на водах</t>
  </si>
  <si>
    <t>Програма організації рятування людей на водних об'єктах Рівненської області на 2018-2022 роки</t>
  </si>
  <si>
    <t>2900000</t>
  </si>
  <si>
    <t>2910000</t>
  </si>
  <si>
    <t>0600000</t>
  </si>
  <si>
    <t>0610000</t>
  </si>
  <si>
    <t>0611162</t>
  </si>
  <si>
    <t>1162</t>
  </si>
  <si>
    <t>Інші програми та заходи у сфері освіти</t>
  </si>
  <si>
    <t>2318420</t>
  </si>
  <si>
    <t>8420</t>
  </si>
  <si>
    <t>Інші заходи у сфері засобів масової інформації</t>
  </si>
  <si>
    <t>2300000</t>
  </si>
  <si>
    <t>2310000</t>
  </si>
  <si>
    <t>Програма забезпечення поінформованості населення та сприяння розвитку інформаційного простору Рівненської області на 2016-2020 роки</t>
  </si>
  <si>
    <t>0118420</t>
  </si>
  <si>
    <t>0100000</t>
  </si>
  <si>
    <t xml:space="preserve">Рівненська обласна рада </t>
  </si>
  <si>
    <t>0110000</t>
  </si>
  <si>
    <t>0110180</t>
  </si>
  <si>
    <t>0180</t>
  </si>
  <si>
    <t>Інша діяльність у сфері державного управління</t>
  </si>
  <si>
    <t>Програма заходів з відзначення державних та професійних свят, ювілейних дат, заохочення за заслуги перед Рівненською областю на 2016-2020 роки</t>
  </si>
  <si>
    <t>0200000</t>
  </si>
  <si>
    <t>0210000</t>
  </si>
  <si>
    <t>0210180</t>
  </si>
  <si>
    <t>1115051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</si>
  <si>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</si>
  <si>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</si>
  <si>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1115052</t>
  </si>
  <si>
    <t>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</si>
  <si>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</si>
  <si>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1105053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</si>
  <si>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</si>
  <si>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</si>
  <si>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</si>
  <si>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</si>
  <si>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</si>
  <si>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Програма розвитку фізичної культури і спорту в Рівненській області на період до 2020 року</t>
  </si>
  <si>
    <t>2418311</t>
  </si>
  <si>
    <t>8311</t>
  </si>
  <si>
    <t>0511</t>
  </si>
  <si>
    <t>Охорона та раціональне використання природних ресурсів</t>
  </si>
  <si>
    <t>Регіональна програма розвитку земельних відносин у Рівненській області на 2016-2020 роки</t>
  </si>
  <si>
    <t>0213241</t>
  </si>
  <si>
    <t>3241</t>
  </si>
  <si>
    <t>Забезпечення діяльності інших закладів у сфері соціального захисту і соціального забезпечення</t>
  </si>
  <si>
    <t>2310180</t>
  </si>
  <si>
    <t>Програма сприяння розвитку громадянського суспільства в Рівненській області на 2017-2021 роки</t>
  </si>
  <si>
    <t>1113131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</si>
  <si>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</si>
  <si>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</si>
  <si>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1113133</t>
  </si>
  <si>
    <t>3133</t>
  </si>
  <si>
    <t>Інші заходи та заклади молодіжної політики</t>
  </si>
  <si>
    <t>1113241</t>
  </si>
  <si>
    <t>0800000</t>
  </si>
  <si>
    <t>Департамент соціального захисту населення Рівненської  обласної державної адміністрації</t>
  </si>
  <si>
    <t>0810000</t>
  </si>
  <si>
    <t>0813121</t>
  </si>
  <si>
    <t>Утримання та забезпечення діяльності центрів соціальних служб для сім’ї, дітей та молоді</t>
  </si>
  <si>
    <t>0813241</t>
  </si>
  <si>
    <t>0813242</t>
  </si>
  <si>
    <t>Інші заходи у сфері соціального захисту і соціального забезпечення</t>
  </si>
  <si>
    <t>Обласна програма матеріальної підтримки найбільш незахищених верств населення на 2018-2022 роки</t>
  </si>
  <si>
    <t>План заходів з реалізації Державної соціальної програми протидії торгівлі людьми на період до 2020 року в Рівненській області</t>
  </si>
  <si>
    <t>1000000</t>
  </si>
  <si>
    <t>Управління культури і туризму Рівненської  обласної державної адміністрації</t>
  </si>
  <si>
    <t>1010000</t>
  </si>
  <si>
    <t>1017622</t>
  </si>
  <si>
    <t>7622</t>
  </si>
  <si>
    <t>Реалізація програм і заходів в галузі туризму та курортів</t>
  </si>
  <si>
    <t>0700000</t>
  </si>
  <si>
    <t>Управління охорони здоров’я  Рівненської обласної державної адміністрації</t>
  </si>
  <si>
    <t>0710000</t>
  </si>
  <si>
    <t>0712010</t>
  </si>
  <si>
    <t>0712020</t>
  </si>
  <si>
    <t xml:space="preserve">Спеціалізована стаціонарна медична допомога населенню </t>
  </si>
  <si>
    <t>0712152</t>
  </si>
  <si>
    <t>Інші програми та заходи у сфері охорони здоров’я</t>
  </si>
  <si>
    <t>Управління у справах молоді  та спорту Рівненської обласної державної адміністрації</t>
  </si>
  <si>
    <t>Департамент житлово-комунального господарства, енергетики та енергоефективності Рівненської обласної державної адміністрації</t>
  </si>
  <si>
    <t>Департамент  з питань будівництва та архітектури Рівненської обласної державної адміністрації</t>
  </si>
  <si>
    <t>Управління інформаційної діяльності та комунікацій з громадськістю Рівненської обласної державної адміністрації</t>
  </si>
  <si>
    <t>Департамент агропромислового розвитку Рівненської обласної державної адміністрації</t>
  </si>
  <si>
    <t>Управління міжнародного співробітництва та європейської інтеграції Рівненської обласної державної адміністрації</t>
  </si>
  <si>
    <t>Департамент економічного розвитку і торгівлі Рівненської обласної державної адміністрації</t>
  </si>
  <si>
    <t>Департамент екології та природних ресурсів Рівненської обласної державної адміністрації</t>
  </si>
  <si>
    <t>Управління з питань надзвичайних ситуацій та цивільного захисту населення Рівненської обласної державної адміністрації</t>
  </si>
  <si>
    <t>Управління  освіти і науки Рівненської обласної державної адміністрації</t>
  </si>
  <si>
    <t xml:space="preserve">Програма створення регіонального  матеріального  резерву для запобігання і  ліквідації наслідків надзвичайних ситуацій на 2016-2020 роки  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</si>
  <si>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</si>
  <si>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</si>
  <si>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</si>
  <si>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</si>
  <si>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</si>
  <si>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</si>
  <si>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</si>
  <si>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</si>
  <si>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</si>
  <si>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 xml:space="preserve">Надання довгострокових кредитів індивідуальним забудовникам житла на селі </t>
  </si>
  <si>
    <t xml:space="preserve">Надання бюджетних позичок суб'єктам господарювання  </t>
  </si>
  <si>
    <t>Рішення обласної ради від 25.12.2015 №19</t>
  </si>
  <si>
    <t>Рішення обласної ради від 11.03.2016 №112</t>
  </si>
  <si>
    <t>Рішення обласної ради від 11.03.2016 №117</t>
  </si>
  <si>
    <t>Рішення обласної ради від 11.09.2015 №1545</t>
  </si>
  <si>
    <t>2417110</t>
  </si>
  <si>
    <t>7110</t>
  </si>
  <si>
    <t>0421</t>
  </si>
  <si>
    <t xml:space="preserve">Реалізація програм в галузі сільського господарства </t>
  </si>
  <si>
    <t>Комплексна програма розвитку агропромислового комплексу Рівненської області на 2018-2022 роки</t>
  </si>
  <si>
    <t>Рішення обласної ради від 18.05.2018 №937</t>
  </si>
  <si>
    <t>1060</t>
  </si>
  <si>
    <t xml:space="preserve">Надання пільгових довгострокових кредитів молодим сім’ям та одиноким молодим громадянам на будівництво/придбання житла  </t>
  </si>
  <si>
    <t>Рішення обласної ради від 17.03.2017 №482</t>
  </si>
  <si>
    <t>Обласна програма забезпечення молоді житлом на 2018-2023 роки</t>
  </si>
  <si>
    <t>Рішення обласної ради від 16.03.2018 №861</t>
  </si>
  <si>
    <t>УСЬОГО</t>
  </si>
  <si>
    <t>Обласна програма розвитку міжнародного  співробітництва  на 2019-2021 роки</t>
  </si>
  <si>
    <t>Рішення обласної ради від 07.09.2018 №1091</t>
  </si>
  <si>
    <t>Рішення обласної ради від 25.09.2009 №1330</t>
  </si>
  <si>
    <t>Програма розвитку малого і середнього підприємництва у Рівненській області на 2018-2020 роки</t>
  </si>
  <si>
    <t>2717610</t>
  </si>
  <si>
    <t>7610</t>
  </si>
  <si>
    <t>0411</t>
  </si>
  <si>
    <t>Сприяння розвитку малого та середнього підприємництва</t>
  </si>
  <si>
    <t>Рішення обласної ради від 16.03.2018 №863</t>
  </si>
  <si>
    <t xml:space="preserve">Програма економічного та соціального розвитку Рівненської області на 2019 рік (проведення щорічного обласного конкурсу проектів розвитку територіальних громад області)
</t>
  </si>
  <si>
    <t>Програма розвитку інвестиційної діяльності в Рівненській області на 2019-2020 роки</t>
  </si>
  <si>
    <t>Рішення обласної ради від 01.12.2017 №749</t>
  </si>
  <si>
    <t>Рішення обласної ради від 11.03.2016 №116</t>
  </si>
  <si>
    <t>С.А.Свисталюк</t>
  </si>
  <si>
    <t>1219770</t>
  </si>
  <si>
    <t>9770</t>
  </si>
  <si>
    <t>Інші субвенції з місцевого бюджету</t>
  </si>
  <si>
    <t>Комплексна програма енергоефективності Рівненської області на 2018-2025 роки</t>
  </si>
  <si>
    <t>Рішення обласної ради від 16.03.2018 №866</t>
  </si>
  <si>
    <t>1217693</t>
  </si>
  <si>
    <t>Обласна програма надання фінансової підтримки комунальному підприємству "Управління майновим комплексом" Рівненської обласної ради на 2018-2019 роки</t>
  </si>
  <si>
    <t>Рішення обласної ради від 16.03.2018 №867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</si>
  <si>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</si>
  <si>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</si>
  <si>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</si>
  <si>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Обласна програма оздоровлення та відпочинку дітей і розвитку мережі дитячих закладів оздоровлення та відпочинку, санаторіїв на період до 2022 року</t>
  </si>
  <si>
    <t>Рішення обласної ради від 23.12.2016 №404</t>
  </si>
  <si>
    <t>Рішення обласної ради від 01.12.2017 №748</t>
  </si>
  <si>
    <t>Рішення обласної ради від 17.03.2017 №484</t>
  </si>
  <si>
    <t>3500000</t>
  </si>
  <si>
    <t>Управління інфраструктури та промисловості Рівненської обласної державної адміністрації</t>
  </si>
  <si>
    <t>3510000</t>
  </si>
  <si>
    <t>3517693</t>
  </si>
  <si>
    <t>Програма розвитку та підтримки обласного комунального підприємства "Міжнародний аеропорт Рівне" на 2018-2020 роки</t>
  </si>
  <si>
    <t>Рішення обласної ради від 18.05.2018 №936</t>
  </si>
  <si>
    <t>Рішення обласної ради від 11.03.2016 №113</t>
  </si>
  <si>
    <t>Рішення обласної ради від 25.12.2015 №18</t>
  </si>
  <si>
    <t>Рішення обласної ради від 16.03.2018 №862</t>
  </si>
  <si>
    <t>Рішення обласної ради від 06.09.2017 №654</t>
  </si>
  <si>
    <t>1014030</t>
  </si>
  <si>
    <t>4030</t>
  </si>
  <si>
    <t>0824</t>
  </si>
  <si>
    <t>Забезпечення діяльності бібліотек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</si>
  <si>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</si>
  <si>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</si>
  <si>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</si>
  <si>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</si>
  <si>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1014082</t>
  </si>
  <si>
    <t>4082</t>
  </si>
  <si>
    <t>Інші заходи в галузі культури і мистецтва</t>
  </si>
  <si>
    <t xml:space="preserve">Програма розвитку культури Рівненської області на період до 2022 року </t>
  </si>
  <si>
    <t>Рішення обласної ради від 16.03.2018 №859</t>
  </si>
  <si>
    <t>Рішення обласної ради від 01.12.2017 №750</t>
  </si>
  <si>
    <t>Рішення обласної ради від 23.12.2016 №402</t>
  </si>
  <si>
    <t>Рішення обласної ради від 17.06.2016 №200</t>
  </si>
  <si>
    <t>Обласна програма соціального захисту населення Рівненської області на 2019-2025 роки</t>
  </si>
  <si>
    <t>Розподіл витрат обласного бюджету на реалізацію місцевих/регіональних програм у 2019 році</t>
  </si>
  <si>
    <t xml:space="preserve">Обласна програма створення регіональної системи опрацювання звернень до органів виконавчої влади на 2018-2022 роки </t>
  </si>
  <si>
    <t>Рішення обласної ради від 04.11.2016 №321</t>
  </si>
  <si>
    <t>Рішення обласної ради від 17.06.2016 №201</t>
  </si>
  <si>
    <t>Рішення обласної ради від 07.12.2018 №1149</t>
  </si>
  <si>
    <t>2917693</t>
  </si>
  <si>
    <t>Додаток 7
до рішення Рівненської обласної ради
"Про обласний бюджет Рівненської області на 2019 рік"
від 14 грудня 2018 року  № 1265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</si>
</sst>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5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0" fillId="47" borderId="8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6" fillId="3" borderId="0" applyNumberFormat="0" applyBorder="0" applyAlignment="0" applyProtection="0"/>
    <xf numFmtId="0" fontId="52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53" fillId="47" borderId="12" applyNumberFormat="0" applyAlignment="0" applyProtection="0"/>
    <xf numFmtId="0" fontId="18" fillId="0" borderId="13" applyNumberFormat="0" applyFill="0" applyAlignment="0" applyProtection="0"/>
    <xf numFmtId="0" fontId="54" fillId="51" borderId="0" applyNumberFormat="0" applyBorder="0" applyAlignment="0" applyProtection="0"/>
    <xf numFmtId="0" fontId="21" fillId="0" borderId="0">
      <alignment/>
      <protection/>
    </xf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6" fillId="0" borderId="14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181" fontId="37" fillId="0" borderId="0" xfId="68" applyFont="1" applyFill="1" applyBorder="1" applyAlignment="1" applyProtection="1">
      <alignment horizontal="left" vertical="top" wrapText="1"/>
      <protection locked="0"/>
    </xf>
    <xf numFmtId="0" fontId="26" fillId="0" borderId="15" xfId="0" applyFont="1" applyBorder="1" applyAlignment="1">
      <alignment horizontal="center" vertical="center" wrapText="1"/>
    </xf>
    <xf numFmtId="49" fontId="37" fillId="0" borderId="0" xfId="0" applyNumberFormat="1" applyFont="1" applyFill="1" applyBorder="1" applyAlignment="1" applyProtection="1">
      <alignment horizontal="center" vertical="top" wrapText="1"/>
      <protection locked="0"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32" fillId="0" borderId="16" xfId="0" applyNumberFormat="1" applyFont="1" applyFill="1" applyBorder="1" applyAlignment="1" applyProtection="1">
      <alignment horizontal="right" vertical="center"/>
      <protection/>
    </xf>
    <xf numFmtId="0" fontId="26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184" fontId="28" fillId="0" borderId="17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49" fontId="27" fillId="0" borderId="17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33" fillId="0" borderId="17" xfId="0" applyNumberFormat="1" applyFont="1" applyBorder="1" applyAlignment="1">
      <alignment horizontal="center" vertical="top" wrapText="1"/>
    </xf>
    <xf numFmtId="49" fontId="34" fillId="46" borderId="17" xfId="0" applyNumberFormat="1" applyFont="1" applyFill="1" applyBorder="1" applyAlignment="1">
      <alignment horizontal="center" vertical="top" wrapText="1"/>
    </xf>
    <xf numFmtId="49" fontId="33" fillId="0" borderId="17" xfId="0" applyNumberFormat="1" applyFont="1" applyBorder="1" applyAlignment="1">
      <alignment horizontal="center" vertical="top" wrapText="1"/>
    </xf>
    <xf numFmtId="0" fontId="0" fillId="46" borderId="0" xfId="0" applyNumberFormat="1" applyFont="1" applyFill="1" applyAlignment="1" applyProtection="1">
      <alignment/>
      <protection/>
    </xf>
    <xf numFmtId="0" fontId="0" fillId="46" borderId="0" xfId="0" applyFont="1" applyFill="1" applyAlignment="1">
      <alignment/>
    </xf>
    <xf numFmtId="49" fontId="33" fillId="52" borderId="17" xfId="0" applyNumberFormat="1" applyFont="1" applyFill="1" applyBorder="1" applyAlignment="1" applyProtection="1">
      <alignment vertical="top" wrapText="1"/>
      <protection locked="0"/>
    </xf>
    <xf numFmtId="49" fontId="34" fillId="46" borderId="17" xfId="0" applyNumberFormat="1" applyFont="1" applyFill="1" applyBorder="1" applyAlignment="1" applyProtection="1">
      <alignment vertical="top" wrapText="1"/>
      <protection locked="0"/>
    </xf>
    <xf numFmtId="0" fontId="19" fillId="0" borderId="17" xfId="0" applyNumberFormat="1" applyFont="1" applyFill="1" applyBorder="1" applyAlignment="1" applyProtection="1">
      <alignment horizontal="center" vertical="center" wrapText="1"/>
      <protection/>
    </xf>
    <xf numFmtId="184" fontId="20" fillId="46" borderId="17" xfId="93" applyNumberFormat="1" applyFont="1" applyFill="1" applyBorder="1" applyAlignment="1">
      <alignment horizontal="center" vertical="center"/>
      <protection/>
    </xf>
    <xf numFmtId="0" fontId="30" fillId="0" borderId="0" xfId="0" applyFont="1" applyAlignment="1">
      <alignment horizontal="right" wrapText="1"/>
    </xf>
    <xf numFmtId="49" fontId="30" fillId="0" borderId="17" xfId="0" applyNumberFormat="1" applyFont="1" applyFill="1" applyBorder="1" applyAlignment="1">
      <alignment vertical="top" wrapText="1"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49" fontId="30" fillId="0" borderId="17" xfId="0" applyNumberFormat="1" applyFont="1" applyFill="1" applyBorder="1" applyAlignment="1">
      <alignment vertical="top" wrapText="1"/>
    </xf>
    <xf numFmtId="0" fontId="30" fillId="0" borderId="17" xfId="0" applyFont="1" applyBorder="1" applyAlignment="1">
      <alignment horizontal="center" vertical="top" wrapText="1"/>
    </xf>
    <xf numFmtId="49" fontId="30" fillId="0" borderId="17" xfId="0" applyNumberFormat="1" applyFont="1" applyBorder="1" applyAlignment="1">
      <alignment horizontal="center" vertical="top" wrapText="1"/>
    </xf>
    <xf numFmtId="0" fontId="35" fillId="0" borderId="17" xfId="0" applyFont="1" applyBorder="1" applyAlignment="1">
      <alignment horizontal="left" vertical="top" wrapText="1"/>
    </xf>
    <xf numFmtId="49" fontId="37" fillId="0" borderId="0" xfId="0" applyNumberFormat="1" applyFont="1" applyFill="1" applyBorder="1" applyAlignment="1" applyProtection="1">
      <alignment vertical="top" wrapText="1"/>
      <protection locked="0"/>
    </xf>
    <xf numFmtId="3" fontId="30" fillId="0" borderId="17" xfId="93" applyNumberFormat="1" applyFont="1" applyBorder="1">
      <alignment vertical="top"/>
      <protection/>
    </xf>
    <xf numFmtId="3" fontId="20" fillId="0" borderId="17" xfId="93" applyNumberFormat="1" applyFont="1" applyBorder="1">
      <alignment vertical="top"/>
      <protection/>
    </xf>
    <xf numFmtId="3" fontId="20" fillId="46" borderId="17" xfId="93" applyNumberFormat="1" applyFont="1" applyFill="1" applyBorder="1">
      <alignment vertical="top"/>
      <protection/>
    </xf>
    <xf numFmtId="3" fontId="20" fillId="0" borderId="17" xfId="93" applyNumberFormat="1" applyFont="1" applyFill="1" applyBorder="1">
      <alignment vertical="top"/>
      <protection/>
    </xf>
    <xf numFmtId="3" fontId="36" fillId="0" borderId="17" xfId="0" applyNumberFormat="1" applyFont="1" applyBorder="1" applyAlignment="1">
      <alignment vertical="justify"/>
    </xf>
    <xf numFmtId="3" fontId="56" fillId="0" borderId="17" xfId="93" applyNumberFormat="1" applyFont="1" applyBorder="1">
      <alignment vertical="top"/>
      <protection/>
    </xf>
    <xf numFmtId="3" fontId="57" fillId="0" borderId="17" xfId="93" applyNumberFormat="1" applyFont="1" applyBorder="1">
      <alignment vertical="top"/>
      <protection/>
    </xf>
    <xf numFmtId="184" fontId="30" fillId="0" borderId="17" xfId="93" applyNumberFormat="1" applyFont="1" applyBorder="1" applyAlignment="1">
      <alignment vertical="top" wrapText="1"/>
      <protection/>
    </xf>
    <xf numFmtId="3" fontId="20" fillId="46" borderId="17" xfId="93" applyNumberFormat="1" applyFont="1" applyFill="1" applyBorder="1" applyAlignment="1">
      <alignment horizontal="right" vertical="top"/>
      <protection/>
    </xf>
    <xf numFmtId="49" fontId="33" fillId="0" borderId="17" xfId="0" applyNumberFormat="1" applyFont="1" applyFill="1" applyBorder="1" applyAlignment="1">
      <alignment horizontal="center" vertical="top" wrapText="1"/>
    </xf>
    <xf numFmtId="49" fontId="30" fillId="0" borderId="17" xfId="0" applyNumberFormat="1" applyFont="1" applyFill="1" applyBorder="1" applyAlignment="1" applyProtection="1">
      <alignment vertical="top" wrapText="1"/>
      <protection locked="0"/>
    </xf>
    <xf numFmtId="3" fontId="30" fillId="0" borderId="17" xfId="0" applyNumberFormat="1" applyFont="1" applyFill="1" applyBorder="1" applyAlignment="1">
      <alignment horizontal="right" vertical="top" wrapText="1"/>
    </xf>
    <xf numFmtId="3" fontId="20" fillId="0" borderId="17" xfId="0" applyNumberFormat="1" applyFont="1" applyFill="1" applyBorder="1" applyAlignment="1">
      <alignment horizontal="right" vertical="top" wrapText="1"/>
    </xf>
    <xf numFmtId="0" fontId="30" fillId="0" borderId="17" xfId="0" applyNumberFormat="1" applyFont="1" applyBorder="1" applyAlignment="1" applyProtection="1">
      <alignment vertical="top" wrapText="1"/>
      <protection locked="0"/>
    </xf>
    <xf numFmtId="3" fontId="30" fillId="0" borderId="17" xfId="93" applyNumberFormat="1" applyFont="1" applyBorder="1" applyAlignment="1">
      <alignment horizontal="right" vertical="top"/>
      <protection/>
    </xf>
    <xf numFmtId="49" fontId="33" fillId="0" borderId="17" xfId="0" applyNumberFormat="1" applyFont="1" applyFill="1" applyBorder="1" applyAlignment="1">
      <alignment vertical="top" wrapText="1"/>
    </xf>
    <xf numFmtId="49" fontId="34" fillId="46" borderId="17" xfId="0" applyNumberFormat="1" applyFont="1" applyFill="1" applyBorder="1" applyAlignment="1">
      <alignment vertical="top" wrapText="1"/>
    </xf>
    <xf numFmtId="49" fontId="33" fillId="0" borderId="17" xfId="0" applyNumberFormat="1" applyFont="1" applyBorder="1" applyAlignment="1">
      <alignment horizontal="left" vertical="top" wrapText="1"/>
    </xf>
    <xf numFmtId="49" fontId="34" fillId="46" borderId="17" xfId="0" applyNumberFormat="1" applyFont="1" applyFill="1" applyBorder="1" applyAlignment="1">
      <alignment vertical="top" wrapText="1"/>
    </xf>
    <xf numFmtId="3" fontId="30" fillId="0" borderId="17" xfId="93" applyNumberFormat="1" applyFont="1" applyFill="1" applyBorder="1">
      <alignment vertical="top"/>
      <protection/>
    </xf>
    <xf numFmtId="3" fontId="30" fillId="0" borderId="17" xfId="93" applyNumberFormat="1" applyFont="1" applyFill="1" applyBorder="1" applyAlignment="1">
      <alignment horizontal="right" vertical="top"/>
      <protection/>
    </xf>
    <xf numFmtId="0" fontId="30" fillId="52" borderId="17" xfId="0" applyFont="1" applyFill="1" applyBorder="1" applyAlignment="1">
      <alignment horizontal="center" vertical="top" wrapText="1"/>
    </xf>
    <xf numFmtId="49" fontId="30" fillId="52" borderId="17" xfId="0" applyNumberFormat="1" applyFont="1" applyFill="1" applyBorder="1" applyAlignment="1">
      <alignment horizontal="center" vertical="top" wrapText="1"/>
    </xf>
    <xf numFmtId="184" fontId="30" fillId="0" borderId="17" xfId="93" applyNumberFormat="1" applyFont="1" applyBorder="1" applyAlignment="1">
      <alignment horizontal="left" vertical="top" wrapText="1"/>
      <protection/>
    </xf>
    <xf numFmtId="0" fontId="30" fillId="0" borderId="17" xfId="0" applyFont="1" applyBorder="1" applyAlignment="1">
      <alignment horizontal="left" wrapText="1"/>
    </xf>
    <xf numFmtId="49" fontId="30" fillId="0" borderId="17" xfId="0" applyNumberFormat="1" applyFont="1" applyBorder="1" applyAlignment="1" applyProtection="1">
      <alignment vertical="top" wrapText="1"/>
      <protection locked="0"/>
    </xf>
    <xf numFmtId="0" fontId="30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justify" vertical="center" wrapText="1"/>
    </xf>
    <xf numFmtId="49" fontId="30" fillId="0" borderId="17" xfId="0" applyNumberFormat="1" applyFont="1" applyBorder="1" applyAlignment="1" applyProtection="1">
      <alignment vertical="top" wrapText="1"/>
      <protection locked="0"/>
    </xf>
    <xf numFmtId="3" fontId="20" fillId="0" borderId="17" xfId="93" applyNumberFormat="1" applyFont="1" applyBorder="1" applyAlignment="1">
      <alignment horizontal="right" vertical="top"/>
      <protection/>
    </xf>
    <xf numFmtId="49" fontId="33" fillId="0" borderId="17" xfId="0" applyNumberFormat="1" applyFont="1" applyBorder="1" applyAlignment="1">
      <alignment horizontal="left" vertical="top" wrapText="1"/>
    </xf>
    <xf numFmtId="0" fontId="30" fillId="0" borderId="17" xfId="0" applyFont="1" applyFill="1" applyBorder="1" applyAlignment="1">
      <alignment horizontal="left" vertical="center" wrapText="1"/>
    </xf>
    <xf numFmtId="0" fontId="30" fillId="0" borderId="17" xfId="0" applyFont="1" applyBorder="1" applyAlignment="1">
      <alignment vertical="top" wrapText="1"/>
    </xf>
    <xf numFmtId="49" fontId="33" fillId="0" borderId="17" xfId="0" applyNumberFormat="1" applyFont="1" applyFill="1" applyBorder="1" applyAlignment="1">
      <alignment horizontal="center" vertical="top" wrapText="1"/>
    </xf>
    <xf numFmtId="49" fontId="20" fillId="46" borderId="17" xfId="0" applyNumberFormat="1" applyFont="1" applyFill="1" applyBorder="1" applyAlignment="1">
      <alignment horizontal="center" vertical="center" wrapText="1"/>
    </xf>
    <xf numFmtId="3" fontId="33" fillId="0" borderId="17" xfId="0" applyNumberFormat="1" applyFont="1" applyFill="1" applyBorder="1" applyAlignment="1">
      <alignment horizontal="right" vertical="top" wrapText="1"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view="pageBreakPreview" zoomScale="70" zoomScaleSheetLayoutView="70" zoomScalePageLayoutView="0" workbookViewId="0" topLeftCell="B1">
      <pane xSplit="5" ySplit="5" topLeftCell="G6" activePane="bottomRight" state="frozen"/>
      <selection pane="topLeft" activeCell="B1" sqref="B1"/>
      <selection pane="topRight" activeCell="G1" sqref="G1"/>
      <selection pane="bottomLeft" activeCell="B7" sqref="B7"/>
      <selection pane="bottomRight" activeCell="E1" sqref="E1"/>
    </sheetView>
  </sheetViews>
  <sheetFormatPr defaultColWidth="9.33203125" defaultRowHeight="12.75"/>
  <cols>
    <col min="1" max="1" width="3.83203125" style="9" hidden="1" customWidth="1"/>
    <col min="2" max="2" width="14.16015625" style="15" customWidth="1"/>
    <col min="3" max="3" width="14.5" style="15" customWidth="1"/>
    <col min="4" max="4" width="16.5" style="15" customWidth="1"/>
    <col min="5" max="5" width="50.83203125" style="9" customWidth="1"/>
    <col min="6" max="6" width="68.5" style="9" customWidth="1"/>
    <col min="7" max="7" width="27.33203125" style="9" customWidth="1"/>
    <col min="8" max="8" width="14.33203125" style="9" customWidth="1"/>
    <col min="9" max="9" width="16.83203125" style="9" customWidth="1"/>
    <col min="10" max="10" width="14" style="9" customWidth="1"/>
    <col min="11" max="11" width="12.83203125" style="9" customWidth="1"/>
    <col min="12" max="12" width="10.66015625" style="8" bestFit="1" customWidth="1"/>
    <col min="13" max="16384" width="9.16015625" style="8" customWidth="1"/>
  </cols>
  <sheetData>
    <row r="1" spans="7:11" ht="63" customHeight="1">
      <c r="G1" s="79" t="s">
        <v>241</v>
      </c>
      <c r="H1" s="79"/>
      <c r="I1" s="79"/>
      <c r="J1" s="79"/>
      <c r="K1" s="79"/>
    </row>
    <row r="2" spans="1:11" ht="22.5">
      <c r="A2" s="7"/>
      <c r="B2" s="6" t="s">
        <v>235</v>
      </c>
      <c r="C2" s="6"/>
      <c r="D2" s="6"/>
      <c r="E2" s="6"/>
      <c r="F2" s="6"/>
      <c r="G2" s="6"/>
      <c r="H2" s="6"/>
      <c r="I2" s="6"/>
      <c r="J2" s="6"/>
      <c r="K2" s="6"/>
    </row>
    <row r="3" spans="2:11" ht="17.25">
      <c r="B3" s="16"/>
      <c r="C3" s="16"/>
      <c r="D3" s="16"/>
      <c r="E3" s="10"/>
      <c r="F3" s="19"/>
      <c r="G3" s="19"/>
      <c r="H3" s="19"/>
      <c r="I3" s="19"/>
      <c r="J3" s="20"/>
      <c r="K3" s="11" t="s">
        <v>2</v>
      </c>
    </row>
    <row r="4" spans="1:11" ht="28.5" customHeight="1">
      <c r="A4" s="18"/>
      <c r="B4" s="75" t="s">
        <v>152</v>
      </c>
      <c r="C4" s="75" t="s">
        <v>153</v>
      </c>
      <c r="D4" s="75" t="s">
        <v>154</v>
      </c>
      <c r="E4" s="75" t="s">
        <v>155</v>
      </c>
      <c r="F4" s="77" t="s">
        <v>156</v>
      </c>
      <c r="G4" s="77" t="s">
        <v>157</v>
      </c>
      <c r="H4" s="77" t="s">
        <v>158</v>
      </c>
      <c r="I4" s="80" t="s">
        <v>0</v>
      </c>
      <c r="J4" s="4" t="s">
        <v>1</v>
      </c>
      <c r="K4" s="1"/>
    </row>
    <row r="5" spans="1:11" ht="70.5" customHeight="1">
      <c r="A5" s="18"/>
      <c r="B5" s="76"/>
      <c r="C5" s="76"/>
      <c r="D5" s="76"/>
      <c r="E5" s="76"/>
      <c r="F5" s="78"/>
      <c r="G5" s="78"/>
      <c r="H5" s="78"/>
      <c r="I5" s="81"/>
      <c r="J5" s="12" t="s">
        <v>159</v>
      </c>
      <c r="K5" s="12" t="s">
        <v>160</v>
      </c>
    </row>
    <row r="6" spans="1:11" ht="15">
      <c r="A6" s="18"/>
      <c r="B6" s="29">
        <v>1</v>
      </c>
      <c r="C6" s="29">
        <v>2</v>
      </c>
      <c r="D6" s="29">
        <v>3</v>
      </c>
      <c r="E6" s="29">
        <v>4</v>
      </c>
      <c r="F6" s="12">
        <v>5</v>
      </c>
      <c r="G6" s="12">
        <v>6</v>
      </c>
      <c r="H6" s="12">
        <v>7</v>
      </c>
      <c r="I6" s="33">
        <v>8</v>
      </c>
      <c r="J6" s="12">
        <v>9</v>
      </c>
      <c r="K6" s="12">
        <v>10</v>
      </c>
    </row>
    <row r="7" spans="1:11" ht="15">
      <c r="A7" s="18"/>
      <c r="B7" s="23" t="s">
        <v>77</v>
      </c>
      <c r="C7" s="23"/>
      <c r="D7" s="23"/>
      <c r="E7" s="55" t="s">
        <v>78</v>
      </c>
      <c r="F7" s="30" t="s">
        <v>158</v>
      </c>
      <c r="G7" s="30"/>
      <c r="H7" s="41">
        <f aca="true" t="shared" si="0" ref="H7:H55">I7+J7</f>
        <v>495000</v>
      </c>
      <c r="I7" s="41">
        <f>I8</f>
        <v>495000</v>
      </c>
      <c r="J7" s="41">
        <f>J8</f>
        <v>0</v>
      </c>
      <c r="K7" s="41">
        <f>K8</f>
        <v>0</v>
      </c>
    </row>
    <row r="8" spans="1:11" ht="15">
      <c r="A8" s="18"/>
      <c r="B8" s="23" t="s">
        <v>79</v>
      </c>
      <c r="C8" s="23"/>
      <c r="D8" s="23"/>
      <c r="E8" s="55" t="s">
        <v>78</v>
      </c>
      <c r="F8" s="30" t="s">
        <v>158</v>
      </c>
      <c r="G8" s="30"/>
      <c r="H8" s="41">
        <f t="shared" si="0"/>
        <v>495000</v>
      </c>
      <c r="I8" s="41">
        <f>I10+I9</f>
        <v>495000</v>
      </c>
      <c r="J8" s="41">
        <f>J10</f>
        <v>0</v>
      </c>
      <c r="K8" s="41">
        <f>K10</f>
        <v>0</v>
      </c>
    </row>
    <row r="9" spans="1:11" ht="45.75">
      <c r="A9" s="18"/>
      <c r="B9" s="24" t="s">
        <v>80</v>
      </c>
      <c r="C9" s="24" t="s">
        <v>81</v>
      </c>
      <c r="D9" s="24" t="s">
        <v>6</v>
      </c>
      <c r="E9" s="56" t="s">
        <v>82</v>
      </c>
      <c r="F9" s="54" t="s">
        <v>83</v>
      </c>
      <c r="G9" s="32" t="s">
        <v>205</v>
      </c>
      <c r="H9" s="51">
        <f t="shared" si="0"/>
        <v>250000</v>
      </c>
      <c r="I9" s="53">
        <v>250000</v>
      </c>
      <c r="J9" s="50"/>
      <c r="K9" s="51"/>
    </row>
    <row r="10" spans="1:11" ht="45.75">
      <c r="A10" s="18"/>
      <c r="B10" s="24" t="s">
        <v>76</v>
      </c>
      <c r="C10" s="24" t="s">
        <v>71</v>
      </c>
      <c r="D10" s="22" t="s">
        <v>27</v>
      </c>
      <c r="E10" s="34" t="s">
        <v>72</v>
      </c>
      <c r="F10" s="54" t="s">
        <v>75</v>
      </c>
      <c r="G10" s="32" t="s">
        <v>214</v>
      </c>
      <c r="H10" s="51">
        <f t="shared" si="0"/>
        <v>245000</v>
      </c>
      <c r="I10" s="53">
        <v>245000</v>
      </c>
      <c r="J10" s="50"/>
      <c r="K10" s="51"/>
    </row>
    <row r="11" spans="1:11" s="26" customFormat="1" ht="31.5" customHeight="1">
      <c r="A11" s="25"/>
      <c r="B11" s="23" t="s">
        <v>84</v>
      </c>
      <c r="C11" s="23"/>
      <c r="D11" s="73"/>
      <c r="E11" s="57" t="s">
        <v>12</v>
      </c>
      <c r="F11" s="30" t="s">
        <v>158</v>
      </c>
      <c r="G11" s="30"/>
      <c r="H11" s="41">
        <f t="shared" si="0"/>
        <v>1310200</v>
      </c>
      <c r="I11" s="41">
        <f>I12</f>
        <v>1310200</v>
      </c>
      <c r="J11" s="41">
        <f>J12</f>
        <v>0</v>
      </c>
      <c r="K11" s="41">
        <f>K12</f>
        <v>0</v>
      </c>
    </row>
    <row r="12" spans="1:11" s="26" customFormat="1" ht="31.5" customHeight="1">
      <c r="A12" s="25"/>
      <c r="B12" s="23" t="s">
        <v>85</v>
      </c>
      <c r="C12" s="23"/>
      <c r="D12" s="73"/>
      <c r="E12" s="57" t="s">
        <v>12</v>
      </c>
      <c r="F12" s="30" t="s">
        <v>158</v>
      </c>
      <c r="G12" s="30"/>
      <c r="H12" s="41">
        <f t="shared" si="0"/>
        <v>1310200</v>
      </c>
      <c r="I12" s="41">
        <f>I13+I14</f>
        <v>1310200</v>
      </c>
      <c r="J12" s="41">
        <f>J13+J14</f>
        <v>0</v>
      </c>
      <c r="K12" s="41">
        <f>K13+K14</f>
        <v>0</v>
      </c>
    </row>
    <row r="13" spans="1:11" s="26" customFormat="1" ht="30.75">
      <c r="A13" s="25"/>
      <c r="B13" s="24" t="s">
        <v>105</v>
      </c>
      <c r="C13" s="24" t="s">
        <v>106</v>
      </c>
      <c r="D13" s="24" t="s">
        <v>5</v>
      </c>
      <c r="E13" s="69" t="s">
        <v>107</v>
      </c>
      <c r="F13" s="46" t="s">
        <v>236</v>
      </c>
      <c r="G13" s="32" t="s">
        <v>206</v>
      </c>
      <c r="H13" s="40">
        <f t="shared" si="0"/>
        <v>1060200</v>
      </c>
      <c r="I13" s="39">
        <v>1060200</v>
      </c>
      <c r="J13" s="40"/>
      <c r="K13" s="40"/>
    </row>
    <row r="14" spans="2:11" ht="45.75">
      <c r="B14" s="24" t="s">
        <v>86</v>
      </c>
      <c r="C14" s="24" t="s">
        <v>81</v>
      </c>
      <c r="D14" s="24" t="s">
        <v>6</v>
      </c>
      <c r="E14" s="56" t="s">
        <v>82</v>
      </c>
      <c r="F14" s="54" t="s">
        <v>83</v>
      </c>
      <c r="G14" s="32" t="s">
        <v>205</v>
      </c>
      <c r="H14" s="40">
        <f t="shared" si="0"/>
        <v>250000</v>
      </c>
      <c r="I14" s="39">
        <v>250000</v>
      </c>
      <c r="J14" s="40"/>
      <c r="K14" s="40"/>
    </row>
    <row r="15" spans="2:11" ht="34.5" customHeight="1">
      <c r="B15" s="23" t="s">
        <v>65</v>
      </c>
      <c r="C15" s="23"/>
      <c r="D15" s="73"/>
      <c r="E15" s="28" t="s">
        <v>150</v>
      </c>
      <c r="F15" s="30" t="s">
        <v>158</v>
      </c>
      <c r="G15" s="30"/>
      <c r="H15" s="47">
        <f t="shared" si="0"/>
        <v>1188700</v>
      </c>
      <c r="I15" s="47">
        <f aca="true" t="shared" si="1" ref="I15:K16">I16</f>
        <v>1188700</v>
      </c>
      <c r="J15" s="47">
        <f t="shared" si="1"/>
        <v>0</v>
      </c>
      <c r="K15" s="47">
        <f t="shared" si="1"/>
        <v>0</v>
      </c>
    </row>
    <row r="16" spans="2:11" ht="34.5" customHeight="1">
      <c r="B16" s="23" t="s">
        <v>66</v>
      </c>
      <c r="C16" s="23"/>
      <c r="D16" s="73"/>
      <c r="E16" s="28" t="s">
        <v>150</v>
      </c>
      <c r="F16" s="30" t="s">
        <v>158</v>
      </c>
      <c r="G16" s="30"/>
      <c r="H16" s="47">
        <f t="shared" si="0"/>
        <v>1188700</v>
      </c>
      <c r="I16" s="47">
        <f t="shared" si="1"/>
        <v>1188700</v>
      </c>
      <c r="J16" s="47">
        <f t="shared" si="1"/>
        <v>0</v>
      </c>
      <c r="K16" s="47">
        <f t="shared" si="1"/>
        <v>0</v>
      </c>
    </row>
    <row r="17" spans="2:11" ht="30.75">
      <c r="B17" s="24" t="s">
        <v>67</v>
      </c>
      <c r="C17" s="48" t="s">
        <v>68</v>
      </c>
      <c r="D17" s="48" t="s">
        <v>17</v>
      </c>
      <c r="E17" s="49" t="s">
        <v>69</v>
      </c>
      <c r="F17" s="52" t="s">
        <v>16</v>
      </c>
      <c r="G17" s="67" t="s">
        <v>215</v>
      </c>
      <c r="H17" s="51">
        <f t="shared" si="0"/>
        <v>1188700</v>
      </c>
      <c r="I17" s="53">
        <v>1188700</v>
      </c>
      <c r="J17" s="50"/>
      <c r="K17" s="51"/>
    </row>
    <row r="18" spans="2:11" ht="30">
      <c r="B18" s="23" t="s">
        <v>133</v>
      </c>
      <c r="C18" s="23"/>
      <c r="D18" s="23"/>
      <c r="E18" s="57" t="s">
        <v>134</v>
      </c>
      <c r="F18" s="30" t="s">
        <v>158</v>
      </c>
      <c r="G18" s="30"/>
      <c r="H18" s="47">
        <f t="shared" si="0"/>
        <v>4500000</v>
      </c>
      <c r="I18" s="47">
        <f>I19</f>
        <v>4500000</v>
      </c>
      <c r="J18" s="47">
        <f>J19</f>
        <v>0</v>
      </c>
      <c r="K18" s="47">
        <f>K19</f>
        <v>0</v>
      </c>
    </row>
    <row r="19" spans="2:11" ht="30">
      <c r="B19" s="23" t="s">
        <v>135</v>
      </c>
      <c r="C19" s="23"/>
      <c r="D19" s="23"/>
      <c r="E19" s="57" t="s">
        <v>134</v>
      </c>
      <c r="F19" s="30" t="s">
        <v>158</v>
      </c>
      <c r="G19" s="30"/>
      <c r="H19" s="47">
        <f t="shared" si="0"/>
        <v>4500000</v>
      </c>
      <c r="I19" s="47">
        <f>SUM(I20:I22)</f>
        <v>4500000</v>
      </c>
      <c r="J19" s="47">
        <f>SUM(J20:J22)</f>
        <v>0</v>
      </c>
      <c r="K19" s="47">
        <f>SUM(K20:K22)</f>
        <v>0</v>
      </c>
    </row>
    <row r="20" spans="2:11" ht="30.75">
      <c r="B20" s="24" t="s">
        <v>136</v>
      </c>
      <c r="C20" s="48">
        <v>2010</v>
      </c>
      <c r="D20" s="48" t="s">
        <v>31</v>
      </c>
      <c r="E20" s="49" t="s">
        <v>32</v>
      </c>
      <c r="F20" s="52" t="s">
        <v>33</v>
      </c>
      <c r="G20" s="67" t="s">
        <v>237</v>
      </c>
      <c r="H20" s="51">
        <f t="shared" si="0"/>
        <v>2300000</v>
      </c>
      <c r="I20" s="53">
        <v>2300000</v>
      </c>
      <c r="J20" s="50"/>
      <c r="K20" s="51"/>
    </row>
    <row r="21" spans="2:11" ht="30.75">
      <c r="B21" s="24" t="s">
        <v>137</v>
      </c>
      <c r="C21" s="48">
        <v>2020</v>
      </c>
      <c r="D21" s="48" t="s">
        <v>34</v>
      </c>
      <c r="E21" s="49" t="s">
        <v>138</v>
      </c>
      <c r="F21" s="52" t="s">
        <v>33</v>
      </c>
      <c r="G21" s="67" t="s">
        <v>237</v>
      </c>
      <c r="H21" s="51">
        <f t="shared" si="0"/>
        <v>1200000</v>
      </c>
      <c r="I21" s="53">
        <v>1200000</v>
      </c>
      <c r="J21" s="50"/>
      <c r="K21" s="51"/>
    </row>
    <row r="22" spans="2:11" ht="30.75">
      <c r="B22" s="24" t="s">
        <v>139</v>
      </c>
      <c r="C22" s="72">
        <v>2152</v>
      </c>
      <c r="D22" s="48" t="s">
        <v>35</v>
      </c>
      <c r="E22" s="49" t="s">
        <v>140</v>
      </c>
      <c r="F22" s="32" t="s">
        <v>36</v>
      </c>
      <c r="G22" s="67" t="s">
        <v>238</v>
      </c>
      <c r="H22" s="51">
        <f t="shared" si="0"/>
        <v>1000000</v>
      </c>
      <c r="I22" s="53">
        <v>1000000</v>
      </c>
      <c r="J22" s="50"/>
      <c r="K22" s="51"/>
    </row>
    <row r="23" spans="2:11" ht="30">
      <c r="B23" s="23" t="s">
        <v>117</v>
      </c>
      <c r="C23" s="23"/>
      <c r="D23" s="23"/>
      <c r="E23" s="28" t="s">
        <v>118</v>
      </c>
      <c r="F23" s="30" t="s">
        <v>158</v>
      </c>
      <c r="G23" s="30"/>
      <c r="H23" s="47">
        <f t="shared" si="0"/>
        <v>15802100</v>
      </c>
      <c r="I23" s="47">
        <f>I24</f>
        <v>15721100</v>
      </c>
      <c r="J23" s="47">
        <f>J24</f>
        <v>81000</v>
      </c>
      <c r="K23" s="47">
        <f>K24</f>
        <v>81000</v>
      </c>
    </row>
    <row r="24" spans="2:11" ht="30">
      <c r="B24" s="23" t="s">
        <v>119</v>
      </c>
      <c r="C24" s="23"/>
      <c r="D24" s="23"/>
      <c r="E24" s="28" t="s">
        <v>118</v>
      </c>
      <c r="F24" s="30" t="s">
        <v>158</v>
      </c>
      <c r="G24" s="30"/>
      <c r="H24" s="47">
        <f t="shared" si="0"/>
        <v>15802100</v>
      </c>
      <c r="I24" s="47">
        <f>SUM(I25:I30)</f>
        <v>15721100</v>
      </c>
      <c r="J24" s="47">
        <f>SUM(J25:J30)</f>
        <v>81000</v>
      </c>
      <c r="K24" s="47">
        <f>SUM(K25:K30)</f>
        <v>81000</v>
      </c>
    </row>
    <row r="25" spans="2:11" ht="30.75">
      <c r="B25" s="24" t="s">
        <v>120</v>
      </c>
      <c r="C25" s="60">
        <v>3121</v>
      </c>
      <c r="D25" s="61" t="s">
        <v>4</v>
      </c>
      <c r="E25" s="71" t="s">
        <v>121</v>
      </c>
      <c r="F25" s="52" t="s">
        <v>16</v>
      </c>
      <c r="G25" s="67" t="s">
        <v>215</v>
      </c>
      <c r="H25" s="51">
        <f t="shared" si="0"/>
        <v>68800</v>
      </c>
      <c r="I25" s="53">
        <v>68800</v>
      </c>
      <c r="J25" s="50"/>
      <c r="K25" s="51"/>
    </row>
    <row r="26" spans="2:11" ht="30.75">
      <c r="B26" s="24" t="s">
        <v>122</v>
      </c>
      <c r="C26" s="60">
        <v>3241</v>
      </c>
      <c r="D26" s="61" t="s">
        <v>5</v>
      </c>
      <c r="E26" s="71" t="s">
        <v>107</v>
      </c>
      <c r="F26" s="62" t="s">
        <v>125</v>
      </c>
      <c r="G26" s="67" t="s">
        <v>231</v>
      </c>
      <c r="H26" s="51">
        <f t="shared" si="0"/>
        <v>11158100</v>
      </c>
      <c r="I26" s="53">
        <v>11077100</v>
      </c>
      <c r="J26" s="50">
        <v>81000</v>
      </c>
      <c r="K26" s="51">
        <v>81000</v>
      </c>
    </row>
    <row r="27" spans="2:11" ht="30.75">
      <c r="B27" s="24" t="s">
        <v>123</v>
      </c>
      <c r="C27" s="60">
        <v>3242</v>
      </c>
      <c r="D27" s="61" t="s">
        <v>5</v>
      </c>
      <c r="E27" s="71" t="s">
        <v>124</v>
      </c>
      <c r="F27" s="62" t="s">
        <v>125</v>
      </c>
      <c r="G27" s="67" t="s">
        <v>231</v>
      </c>
      <c r="H27" s="51">
        <f t="shared" si="0"/>
        <v>3783000</v>
      </c>
      <c r="I27" s="53">
        <v>3783000</v>
      </c>
      <c r="J27" s="50"/>
      <c r="K27" s="51"/>
    </row>
    <row r="28" spans="2:11" ht="30.75">
      <c r="B28" s="24" t="s">
        <v>123</v>
      </c>
      <c r="C28" s="60">
        <v>3242</v>
      </c>
      <c r="D28" s="61" t="s">
        <v>5</v>
      </c>
      <c r="E28" s="71" t="s">
        <v>124</v>
      </c>
      <c r="F28" s="46" t="s">
        <v>234</v>
      </c>
      <c r="G28" s="67" t="s">
        <v>239</v>
      </c>
      <c r="H28" s="51">
        <f t="shared" si="0"/>
        <v>667200</v>
      </c>
      <c r="I28" s="53">
        <v>667200</v>
      </c>
      <c r="J28" s="50"/>
      <c r="K28" s="51"/>
    </row>
    <row r="29" spans="2:11" ht="45.75">
      <c r="B29" s="24" t="s">
        <v>123</v>
      </c>
      <c r="C29" s="60">
        <v>3242</v>
      </c>
      <c r="D29" s="61" t="s">
        <v>5</v>
      </c>
      <c r="E29" s="71" t="s">
        <v>124</v>
      </c>
      <c r="F29" s="46" t="s">
        <v>30</v>
      </c>
      <c r="G29" s="67" t="s">
        <v>232</v>
      </c>
      <c r="H29" s="51">
        <f t="shared" si="0"/>
        <v>100000</v>
      </c>
      <c r="I29" s="53">
        <v>100000</v>
      </c>
      <c r="J29" s="50"/>
      <c r="K29" s="51"/>
    </row>
    <row r="30" spans="2:11" ht="30.75">
      <c r="B30" s="24" t="s">
        <v>123</v>
      </c>
      <c r="C30" s="60">
        <v>3242</v>
      </c>
      <c r="D30" s="61" t="s">
        <v>5</v>
      </c>
      <c r="E30" s="71" t="s">
        <v>124</v>
      </c>
      <c r="F30" s="63" t="s">
        <v>126</v>
      </c>
      <c r="G30" s="67" t="s">
        <v>233</v>
      </c>
      <c r="H30" s="51">
        <f t="shared" si="0"/>
        <v>25000</v>
      </c>
      <c r="I30" s="53">
        <v>25000</v>
      </c>
      <c r="J30" s="50"/>
      <c r="K30" s="51"/>
    </row>
    <row r="31" spans="2:11" ht="30">
      <c r="B31" s="23" t="s">
        <v>127</v>
      </c>
      <c r="C31" s="23"/>
      <c r="D31" s="23"/>
      <c r="E31" s="28" t="s">
        <v>128</v>
      </c>
      <c r="F31" s="30" t="s">
        <v>158</v>
      </c>
      <c r="G31" s="30"/>
      <c r="H31" s="47">
        <f t="shared" si="0"/>
        <v>2617000</v>
      </c>
      <c r="I31" s="47">
        <f>I32</f>
        <v>2137000</v>
      </c>
      <c r="J31" s="47">
        <f>J32</f>
        <v>480000</v>
      </c>
      <c r="K31" s="47">
        <f>K32</f>
        <v>480000</v>
      </c>
    </row>
    <row r="32" spans="2:11" ht="30">
      <c r="B32" s="23" t="s">
        <v>129</v>
      </c>
      <c r="C32" s="23"/>
      <c r="D32" s="23"/>
      <c r="E32" s="28" t="s">
        <v>128</v>
      </c>
      <c r="F32" s="30" t="s">
        <v>158</v>
      </c>
      <c r="G32" s="30"/>
      <c r="H32" s="47">
        <f t="shared" si="0"/>
        <v>2617000</v>
      </c>
      <c r="I32" s="47">
        <f>SUM(I33:I36)</f>
        <v>2137000</v>
      </c>
      <c r="J32" s="47">
        <f>SUM(J33:J36)</f>
        <v>480000</v>
      </c>
      <c r="K32" s="47">
        <f>SUM(K33:K36)</f>
        <v>480000</v>
      </c>
    </row>
    <row r="33" spans="2:11" ht="30.75">
      <c r="B33" s="22" t="s">
        <v>218</v>
      </c>
      <c r="C33" s="22" t="s">
        <v>219</v>
      </c>
      <c r="D33" s="22" t="s">
        <v>220</v>
      </c>
      <c r="E33" s="32" t="s">
        <v>221</v>
      </c>
      <c r="F33" s="70" t="s">
        <v>229</v>
      </c>
      <c r="G33" s="32" t="s">
        <v>230</v>
      </c>
      <c r="H33" s="51">
        <f t="shared" si="0"/>
        <v>652000</v>
      </c>
      <c r="I33" s="53">
        <v>172000</v>
      </c>
      <c r="J33" s="50">
        <v>480000</v>
      </c>
      <c r="K33" s="50">
        <v>480000</v>
      </c>
    </row>
    <row r="34" spans="2:11" ht="30.75">
      <c r="B34" s="22" t="s">
        <v>222</v>
      </c>
      <c r="C34" s="22" t="s">
        <v>223</v>
      </c>
      <c r="D34" s="24" t="s">
        <v>224</v>
      </c>
      <c r="E34" s="27" t="s">
        <v>225</v>
      </c>
      <c r="F34" s="70" t="s">
        <v>229</v>
      </c>
      <c r="G34" s="32" t="s">
        <v>230</v>
      </c>
      <c r="H34" s="51">
        <f t="shared" si="0"/>
        <v>640000</v>
      </c>
      <c r="I34" s="53">
        <v>640000</v>
      </c>
      <c r="J34" s="50"/>
      <c r="K34" s="51"/>
    </row>
    <row r="35" spans="2:11" ht="30.75">
      <c r="B35" s="22" t="s">
        <v>226</v>
      </c>
      <c r="C35" s="22" t="s">
        <v>227</v>
      </c>
      <c r="D35" s="24" t="s">
        <v>224</v>
      </c>
      <c r="E35" s="27" t="s">
        <v>228</v>
      </c>
      <c r="F35" s="70" t="s">
        <v>229</v>
      </c>
      <c r="G35" s="32" t="s">
        <v>230</v>
      </c>
      <c r="H35" s="51">
        <f t="shared" si="0"/>
        <v>625000</v>
      </c>
      <c r="I35" s="53">
        <v>625000</v>
      </c>
      <c r="J35" s="50"/>
      <c r="K35" s="51"/>
    </row>
    <row r="36" spans="2:11" ht="30.75">
      <c r="B36" s="22" t="s">
        <v>130</v>
      </c>
      <c r="C36" s="22" t="s">
        <v>131</v>
      </c>
      <c r="D36" s="24" t="s">
        <v>13</v>
      </c>
      <c r="E36" s="27" t="s">
        <v>132</v>
      </c>
      <c r="F36" s="46" t="s">
        <v>24</v>
      </c>
      <c r="G36" s="32" t="s">
        <v>165</v>
      </c>
      <c r="H36" s="51">
        <f t="shared" si="0"/>
        <v>700000</v>
      </c>
      <c r="I36" s="53">
        <v>700000</v>
      </c>
      <c r="J36" s="50"/>
      <c r="K36" s="51"/>
    </row>
    <row r="37" spans="2:11" ht="30">
      <c r="B37" s="23" t="s">
        <v>21</v>
      </c>
      <c r="C37" s="23"/>
      <c r="D37" s="23"/>
      <c r="E37" s="28" t="s">
        <v>141</v>
      </c>
      <c r="F37" s="30" t="s">
        <v>158</v>
      </c>
      <c r="G37" s="30"/>
      <c r="H37" s="41">
        <f t="shared" si="0"/>
        <v>23163200</v>
      </c>
      <c r="I37" s="41">
        <f>I38</f>
        <v>22954800</v>
      </c>
      <c r="J37" s="41">
        <f>J38</f>
        <v>208400</v>
      </c>
      <c r="K37" s="41">
        <f>K38</f>
        <v>0</v>
      </c>
    </row>
    <row r="38" spans="1:11" s="26" customFormat="1" ht="30">
      <c r="A38" s="25"/>
      <c r="B38" s="23" t="s">
        <v>21</v>
      </c>
      <c r="C38" s="23"/>
      <c r="D38" s="23"/>
      <c r="E38" s="28" t="s">
        <v>141</v>
      </c>
      <c r="F38" s="30" t="s">
        <v>158</v>
      </c>
      <c r="G38" s="30"/>
      <c r="H38" s="41">
        <f t="shared" si="0"/>
        <v>23163200</v>
      </c>
      <c r="I38" s="41">
        <f>SUM(I39:I48)</f>
        <v>22954800</v>
      </c>
      <c r="J38" s="41">
        <f>SUM(J39:J48)</f>
        <v>208400</v>
      </c>
      <c r="K38" s="41">
        <f>SUM(K39:K48)</f>
        <v>0</v>
      </c>
    </row>
    <row r="39" spans="1:11" s="26" customFormat="1" ht="52.5" customHeight="1">
      <c r="A39" s="25"/>
      <c r="B39" s="22" t="s">
        <v>110</v>
      </c>
      <c r="C39" s="22" t="s">
        <v>111</v>
      </c>
      <c r="D39" s="22" t="s">
        <v>4</v>
      </c>
      <c r="E39" s="34" t="s">
        <v>112</v>
      </c>
      <c r="F39" s="52" t="s">
        <v>16</v>
      </c>
      <c r="G39" s="67" t="s">
        <v>215</v>
      </c>
      <c r="H39" s="42">
        <f t="shared" si="0"/>
        <v>1284800</v>
      </c>
      <c r="I39" s="58">
        <v>1284800</v>
      </c>
      <c r="J39" s="58"/>
      <c r="K39" s="42"/>
    </row>
    <row r="40" spans="2:11" ht="30.75">
      <c r="B40" s="22" t="s">
        <v>113</v>
      </c>
      <c r="C40" s="22" t="s">
        <v>114</v>
      </c>
      <c r="D40" s="22" t="s">
        <v>4</v>
      </c>
      <c r="E40" s="34" t="s">
        <v>115</v>
      </c>
      <c r="F40" s="52" t="s">
        <v>16</v>
      </c>
      <c r="G40" s="67" t="s">
        <v>215</v>
      </c>
      <c r="H40" s="42">
        <f t="shared" si="0"/>
        <v>250000</v>
      </c>
      <c r="I40" s="58">
        <v>250000</v>
      </c>
      <c r="J40" s="58"/>
      <c r="K40" s="42"/>
    </row>
    <row r="41" spans="2:11" ht="76.5">
      <c r="B41" s="22" t="s">
        <v>201</v>
      </c>
      <c r="C41" s="22" t="s">
        <v>202</v>
      </c>
      <c r="D41" s="22" t="s">
        <v>4</v>
      </c>
      <c r="E41" s="34" t="s">
        <v>203</v>
      </c>
      <c r="F41" s="67" t="s">
        <v>204</v>
      </c>
      <c r="G41" s="67" t="s">
        <v>216</v>
      </c>
      <c r="H41" s="42">
        <f t="shared" si="0"/>
        <v>7500000</v>
      </c>
      <c r="I41" s="59">
        <v>7500000</v>
      </c>
      <c r="J41" s="58"/>
      <c r="K41" s="42"/>
    </row>
    <row r="42" spans="2:11" ht="30.75">
      <c r="B42" s="22" t="s">
        <v>116</v>
      </c>
      <c r="C42" s="22" t="s">
        <v>106</v>
      </c>
      <c r="D42" s="22" t="s">
        <v>5</v>
      </c>
      <c r="E42" s="34" t="s">
        <v>107</v>
      </c>
      <c r="F42" s="52" t="s">
        <v>16</v>
      </c>
      <c r="G42" s="67" t="s">
        <v>215</v>
      </c>
      <c r="H42" s="42">
        <f t="shared" si="0"/>
        <v>826900</v>
      </c>
      <c r="I42" s="58">
        <v>826900</v>
      </c>
      <c r="J42" s="58"/>
      <c r="K42" s="42"/>
    </row>
    <row r="43" spans="2:11" ht="50.25" customHeight="1">
      <c r="B43" s="22" t="s">
        <v>19</v>
      </c>
      <c r="C43" s="22" t="s">
        <v>20</v>
      </c>
      <c r="D43" s="22" t="s">
        <v>3</v>
      </c>
      <c r="E43" s="34" t="s">
        <v>18</v>
      </c>
      <c r="F43" s="67" t="s">
        <v>99</v>
      </c>
      <c r="G43" s="67" t="s">
        <v>217</v>
      </c>
      <c r="H43" s="51">
        <f t="shared" si="0"/>
        <v>4527200</v>
      </c>
      <c r="I43" s="53">
        <v>4527200</v>
      </c>
      <c r="J43" s="50"/>
      <c r="K43" s="51"/>
    </row>
    <row r="44" spans="2:11" ht="61.5">
      <c r="B44" s="22" t="s">
        <v>87</v>
      </c>
      <c r="C44" s="22" t="s">
        <v>88</v>
      </c>
      <c r="D44" s="22" t="s">
        <v>3</v>
      </c>
      <c r="E44" s="34" t="s">
        <v>89</v>
      </c>
      <c r="F44" s="67" t="s">
        <v>99</v>
      </c>
      <c r="G44" s="67" t="s">
        <v>217</v>
      </c>
      <c r="H44" s="51">
        <f t="shared" si="0"/>
        <v>3010000</v>
      </c>
      <c r="I44" s="53">
        <v>3010000</v>
      </c>
      <c r="J44" s="53"/>
      <c r="K44" s="51"/>
    </row>
    <row r="45" spans="2:11" ht="76.5">
      <c r="B45" s="22" t="s">
        <v>90</v>
      </c>
      <c r="C45" s="22" t="s">
        <v>91</v>
      </c>
      <c r="D45" s="22" t="s">
        <v>3</v>
      </c>
      <c r="E45" s="34" t="s">
        <v>92</v>
      </c>
      <c r="F45" s="67" t="s">
        <v>99</v>
      </c>
      <c r="G45" s="67" t="s">
        <v>217</v>
      </c>
      <c r="H45" s="51">
        <f t="shared" si="0"/>
        <v>83500</v>
      </c>
      <c r="I45" s="53">
        <v>83500</v>
      </c>
      <c r="J45" s="50"/>
      <c r="K45" s="51"/>
    </row>
    <row r="46" spans="2:11" ht="45.75">
      <c r="B46" s="22" t="s">
        <v>93</v>
      </c>
      <c r="C46" s="22" t="s">
        <v>94</v>
      </c>
      <c r="D46" s="22" t="s">
        <v>3</v>
      </c>
      <c r="E46" s="34" t="s">
        <v>95</v>
      </c>
      <c r="F46" s="67" t="s">
        <v>99</v>
      </c>
      <c r="G46" s="67" t="s">
        <v>217</v>
      </c>
      <c r="H46" s="51">
        <f t="shared" si="0"/>
        <v>1009700</v>
      </c>
      <c r="I46" s="53">
        <v>1009700</v>
      </c>
      <c r="J46" s="50"/>
      <c r="K46" s="51"/>
    </row>
    <row r="47" spans="2:11" ht="48" customHeight="1">
      <c r="B47" s="22" t="s">
        <v>96</v>
      </c>
      <c r="C47" s="22" t="s">
        <v>97</v>
      </c>
      <c r="D47" s="22" t="s">
        <v>3</v>
      </c>
      <c r="E47" s="34" t="s">
        <v>98</v>
      </c>
      <c r="F47" s="67" t="s">
        <v>99</v>
      </c>
      <c r="G47" s="67" t="s">
        <v>217</v>
      </c>
      <c r="H47" s="51">
        <f t="shared" si="0"/>
        <v>4462700</v>
      </c>
      <c r="I47" s="39">
        <v>4462700</v>
      </c>
      <c r="J47" s="39"/>
      <c r="K47" s="39"/>
    </row>
    <row r="48" spans="2:11" ht="45.75">
      <c r="B48" s="35">
        <v>1118821</v>
      </c>
      <c r="C48" s="35">
        <v>8821</v>
      </c>
      <c r="D48" s="36" t="s">
        <v>173</v>
      </c>
      <c r="E48" s="65" t="s">
        <v>174</v>
      </c>
      <c r="F48" s="67" t="s">
        <v>176</v>
      </c>
      <c r="G48" s="67" t="s">
        <v>177</v>
      </c>
      <c r="H48" s="51">
        <f t="shared" si="0"/>
        <v>208400</v>
      </c>
      <c r="I48" s="39"/>
      <c r="J48" s="39">
        <v>208400</v>
      </c>
      <c r="K48" s="51"/>
    </row>
    <row r="49" spans="2:11" ht="60">
      <c r="B49" s="23" t="s">
        <v>37</v>
      </c>
      <c r="C49" s="23"/>
      <c r="D49" s="23"/>
      <c r="E49" s="28" t="s">
        <v>142</v>
      </c>
      <c r="F49" s="30" t="s">
        <v>158</v>
      </c>
      <c r="G49" s="30"/>
      <c r="H49" s="41">
        <f t="shared" si="0"/>
        <v>21550000</v>
      </c>
      <c r="I49" s="41">
        <f>I50</f>
        <v>6550000</v>
      </c>
      <c r="J49" s="41">
        <f>J50</f>
        <v>15000000</v>
      </c>
      <c r="K49" s="41">
        <f>K50</f>
        <v>15000000</v>
      </c>
    </row>
    <row r="50" spans="2:11" ht="60">
      <c r="B50" s="23" t="s">
        <v>38</v>
      </c>
      <c r="C50" s="23"/>
      <c r="D50" s="23"/>
      <c r="E50" s="28" t="s">
        <v>142</v>
      </c>
      <c r="F50" s="30" t="s">
        <v>158</v>
      </c>
      <c r="G50" s="30"/>
      <c r="H50" s="41">
        <f t="shared" si="0"/>
        <v>21550000</v>
      </c>
      <c r="I50" s="41">
        <f>I51+I52+I53</f>
        <v>6550000</v>
      </c>
      <c r="J50" s="41">
        <f>J51+J52+J53</f>
        <v>15000000</v>
      </c>
      <c r="K50" s="41">
        <f>K51+K52+K53</f>
        <v>15000000</v>
      </c>
    </row>
    <row r="51" spans="2:11" ht="30.75">
      <c r="B51" s="22" t="s">
        <v>39</v>
      </c>
      <c r="C51" s="22" t="s">
        <v>40</v>
      </c>
      <c r="D51" s="22" t="s">
        <v>13</v>
      </c>
      <c r="E51" s="27" t="s">
        <v>22</v>
      </c>
      <c r="F51" s="32" t="s">
        <v>196</v>
      </c>
      <c r="G51" s="32" t="s">
        <v>197</v>
      </c>
      <c r="H51" s="40">
        <f t="shared" si="0"/>
        <v>5750000</v>
      </c>
      <c r="I51" s="39">
        <v>5750000</v>
      </c>
      <c r="J51" s="42"/>
      <c r="K51" s="40"/>
    </row>
    <row r="52" spans="2:11" ht="47.25" customHeight="1">
      <c r="B52" s="22" t="s">
        <v>198</v>
      </c>
      <c r="C52" s="22" t="s">
        <v>54</v>
      </c>
      <c r="D52" s="22" t="s">
        <v>10</v>
      </c>
      <c r="E52" s="67" t="s">
        <v>55</v>
      </c>
      <c r="F52" s="32" t="s">
        <v>199</v>
      </c>
      <c r="G52" s="32" t="s">
        <v>200</v>
      </c>
      <c r="H52" s="40">
        <f t="shared" si="0"/>
        <v>800000</v>
      </c>
      <c r="I52" s="39">
        <v>800000</v>
      </c>
      <c r="J52" s="42"/>
      <c r="K52" s="40"/>
    </row>
    <row r="53" spans="2:11" ht="30.75">
      <c r="B53" s="22" t="s">
        <v>193</v>
      </c>
      <c r="C53" s="22" t="s">
        <v>194</v>
      </c>
      <c r="D53" s="22" t="s">
        <v>81</v>
      </c>
      <c r="E53" s="34" t="s">
        <v>195</v>
      </c>
      <c r="F53" s="32" t="s">
        <v>196</v>
      </c>
      <c r="G53" s="32" t="s">
        <v>197</v>
      </c>
      <c r="H53" s="40">
        <f t="shared" si="0"/>
        <v>15000000</v>
      </c>
      <c r="I53" s="39"/>
      <c r="J53" s="58">
        <v>15000000</v>
      </c>
      <c r="K53" s="58">
        <v>15000000</v>
      </c>
    </row>
    <row r="54" spans="2:11" ht="45">
      <c r="B54" s="23" t="s">
        <v>29</v>
      </c>
      <c r="C54" s="23"/>
      <c r="D54" s="23"/>
      <c r="E54" s="28" t="s">
        <v>143</v>
      </c>
      <c r="F54" s="30" t="s">
        <v>158</v>
      </c>
      <c r="G54" s="30"/>
      <c r="H54" s="41">
        <f t="shared" si="0"/>
        <v>7988200</v>
      </c>
      <c r="I54" s="41">
        <f aca="true" t="shared" si="2" ref="I54:K55">I55</f>
        <v>0</v>
      </c>
      <c r="J54" s="41">
        <f t="shared" si="2"/>
        <v>7988200</v>
      </c>
      <c r="K54" s="41">
        <f t="shared" si="2"/>
        <v>0</v>
      </c>
    </row>
    <row r="55" spans="1:11" s="26" customFormat="1" ht="45">
      <c r="A55" s="25"/>
      <c r="B55" s="23" t="s">
        <v>28</v>
      </c>
      <c r="C55" s="23"/>
      <c r="D55" s="23"/>
      <c r="E55" s="28" t="s">
        <v>143</v>
      </c>
      <c r="F55" s="30" t="s">
        <v>158</v>
      </c>
      <c r="G55" s="30"/>
      <c r="H55" s="41">
        <f t="shared" si="0"/>
        <v>7988200</v>
      </c>
      <c r="I55" s="41">
        <f t="shared" si="2"/>
        <v>0</v>
      </c>
      <c r="J55" s="41">
        <f t="shared" si="2"/>
        <v>7988200</v>
      </c>
      <c r="K55" s="41">
        <f t="shared" si="2"/>
        <v>0</v>
      </c>
    </row>
    <row r="56" spans="2:11" ht="30.75">
      <c r="B56" s="22" t="s">
        <v>41</v>
      </c>
      <c r="C56" s="22" t="s">
        <v>42</v>
      </c>
      <c r="D56" s="22" t="s">
        <v>8</v>
      </c>
      <c r="E56" s="34" t="s">
        <v>43</v>
      </c>
      <c r="F56" s="32" t="s">
        <v>23</v>
      </c>
      <c r="G56" s="32" t="s">
        <v>175</v>
      </c>
      <c r="H56" s="40">
        <f>I56+J56</f>
        <v>7988200</v>
      </c>
      <c r="I56" s="45"/>
      <c r="J56" s="50">
        <v>7988200</v>
      </c>
      <c r="K56" s="40"/>
    </row>
    <row r="57" spans="2:11" ht="52.5" customHeight="1">
      <c r="B57" s="23" t="s">
        <v>73</v>
      </c>
      <c r="C57" s="23"/>
      <c r="D57" s="23"/>
      <c r="E57" s="28" t="s">
        <v>144</v>
      </c>
      <c r="F57" s="30" t="s">
        <v>158</v>
      </c>
      <c r="G57" s="30"/>
      <c r="H57" s="41">
        <f aca="true" t="shared" si="3" ref="H57:H88">I57+J57</f>
        <v>840000</v>
      </c>
      <c r="I57" s="41">
        <f>I58</f>
        <v>840000</v>
      </c>
      <c r="J57" s="41">
        <f>J58</f>
        <v>0</v>
      </c>
      <c r="K57" s="41">
        <f>K58</f>
        <v>0</v>
      </c>
    </row>
    <row r="58" spans="2:11" ht="47.25" customHeight="1">
      <c r="B58" s="23" t="s">
        <v>74</v>
      </c>
      <c r="C58" s="23"/>
      <c r="D58" s="23"/>
      <c r="E58" s="28" t="s">
        <v>144</v>
      </c>
      <c r="F58" s="30" t="s">
        <v>158</v>
      </c>
      <c r="G58" s="30"/>
      <c r="H58" s="41">
        <f t="shared" si="3"/>
        <v>840000</v>
      </c>
      <c r="I58" s="41">
        <f>I60+I59</f>
        <v>840000</v>
      </c>
      <c r="J58" s="41">
        <f>J60+J59</f>
        <v>0</v>
      </c>
      <c r="K58" s="41">
        <f>K60+K59</f>
        <v>0</v>
      </c>
    </row>
    <row r="59" spans="2:11" ht="30.75">
      <c r="B59" s="24" t="s">
        <v>108</v>
      </c>
      <c r="C59" s="24" t="s">
        <v>81</v>
      </c>
      <c r="D59" s="24" t="s">
        <v>6</v>
      </c>
      <c r="E59" s="56" t="s">
        <v>82</v>
      </c>
      <c r="F59" s="54" t="s">
        <v>109</v>
      </c>
      <c r="G59" s="32" t="s">
        <v>207</v>
      </c>
      <c r="H59" s="40">
        <f t="shared" si="3"/>
        <v>400000</v>
      </c>
      <c r="I59" s="39">
        <v>400000</v>
      </c>
      <c r="J59" s="44"/>
      <c r="K59" s="40"/>
    </row>
    <row r="60" spans="2:11" ht="45.75">
      <c r="B60" s="24" t="s">
        <v>70</v>
      </c>
      <c r="C60" s="24" t="s">
        <v>71</v>
      </c>
      <c r="D60" s="22" t="s">
        <v>27</v>
      </c>
      <c r="E60" s="34" t="s">
        <v>72</v>
      </c>
      <c r="F60" s="54" t="s">
        <v>75</v>
      </c>
      <c r="G60" s="32" t="s">
        <v>214</v>
      </c>
      <c r="H60" s="40">
        <f t="shared" si="3"/>
        <v>440000</v>
      </c>
      <c r="I60" s="39">
        <v>440000</v>
      </c>
      <c r="J60" s="44"/>
      <c r="K60" s="40"/>
    </row>
    <row r="61" spans="1:11" s="26" customFormat="1" ht="30">
      <c r="A61" s="25"/>
      <c r="B61" s="23" t="s">
        <v>25</v>
      </c>
      <c r="C61" s="23"/>
      <c r="D61" s="23"/>
      <c r="E61" s="28" t="s">
        <v>145</v>
      </c>
      <c r="F61" s="30" t="s">
        <v>158</v>
      </c>
      <c r="G61" s="30"/>
      <c r="H61" s="41">
        <f t="shared" si="3"/>
        <v>5270000</v>
      </c>
      <c r="I61" s="41">
        <f>I62</f>
        <v>3870000</v>
      </c>
      <c r="J61" s="41">
        <f>J62</f>
        <v>1400000</v>
      </c>
      <c r="K61" s="41">
        <f>K62</f>
        <v>0</v>
      </c>
    </row>
    <row r="62" spans="1:11" s="26" customFormat="1" ht="30">
      <c r="A62" s="25"/>
      <c r="B62" s="23" t="s">
        <v>26</v>
      </c>
      <c r="C62" s="23"/>
      <c r="D62" s="23"/>
      <c r="E62" s="28" t="s">
        <v>145</v>
      </c>
      <c r="F62" s="30" t="s">
        <v>158</v>
      </c>
      <c r="G62" s="30"/>
      <c r="H62" s="41">
        <f t="shared" si="3"/>
        <v>5270000</v>
      </c>
      <c r="I62" s="41">
        <f>SUM(I63:I68)</f>
        <v>3870000</v>
      </c>
      <c r="J62" s="41">
        <f>SUM(J63:J68)</f>
        <v>1400000</v>
      </c>
      <c r="K62" s="41">
        <f>SUM(K63:K68)</f>
        <v>0</v>
      </c>
    </row>
    <row r="63" spans="2:11" ht="81.75" customHeight="1">
      <c r="B63" s="24" t="s">
        <v>44</v>
      </c>
      <c r="C63" s="24" t="s">
        <v>45</v>
      </c>
      <c r="D63" s="24" t="s">
        <v>46</v>
      </c>
      <c r="E63" s="64" t="s">
        <v>47</v>
      </c>
      <c r="F63" s="32" t="s">
        <v>15</v>
      </c>
      <c r="G63" s="32" t="s">
        <v>163</v>
      </c>
      <c r="H63" s="40">
        <f t="shared" si="3"/>
        <v>600000</v>
      </c>
      <c r="I63" s="39">
        <v>600000</v>
      </c>
      <c r="J63" s="44"/>
      <c r="K63" s="40"/>
    </row>
    <row r="64" spans="2:11" ht="30.75">
      <c r="B64" s="24" t="s">
        <v>167</v>
      </c>
      <c r="C64" s="24" t="s">
        <v>168</v>
      </c>
      <c r="D64" s="22" t="s">
        <v>169</v>
      </c>
      <c r="E64" s="34" t="s">
        <v>170</v>
      </c>
      <c r="F64" s="32" t="s">
        <v>171</v>
      </c>
      <c r="G64" s="32" t="s">
        <v>172</v>
      </c>
      <c r="H64" s="40">
        <f t="shared" si="3"/>
        <v>500000</v>
      </c>
      <c r="I64" s="39">
        <v>500000</v>
      </c>
      <c r="J64" s="44"/>
      <c r="K64" s="40"/>
    </row>
    <row r="65" spans="2:11" ht="30.75">
      <c r="B65" s="22" t="s">
        <v>100</v>
      </c>
      <c r="C65" s="22" t="s">
        <v>101</v>
      </c>
      <c r="D65" s="22" t="s">
        <v>102</v>
      </c>
      <c r="E65" s="64" t="s">
        <v>103</v>
      </c>
      <c r="F65" s="32" t="s">
        <v>104</v>
      </c>
      <c r="G65" s="32" t="s">
        <v>164</v>
      </c>
      <c r="H65" s="40">
        <f t="shared" si="3"/>
        <v>150000</v>
      </c>
      <c r="I65" s="39"/>
      <c r="J65" s="39">
        <v>150000</v>
      </c>
      <c r="K65" s="40"/>
    </row>
    <row r="66" spans="2:11" ht="30.75">
      <c r="B66" s="35">
        <v>2418831</v>
      </c>
      <c r="C66" s="35">
        <v>8831</v>
      </c>
      <c r="D66" s="36">
        <v>1060</v>
      </c>
      <c r="E66" s="37" t="s">
        <v>161</v>
      </c>
      <c r="F66" s="32" t="s">
        <v>15</v>
      </c>
      <c r="G66" s="32" t="s">
        <v>163</v>
      </c>
      <c r="H66" s="40">
        <f t="shared" si="3"/>
        <v>2600000</v>
      </c>
      <c r="I66" s="39">
        <v>2000000</v>
      </c>
      <c r="J66" s="39">
        <v>600000</v>
      </c>
      <c r="K66" s="40"/>
    </row>
    <row r="67" spans="2:11" ht="36.75" customHeight="1">
      <c r="B67" s="35">
        <v>2418831</v>
      </c>
      <c r="C67" s="35">
        <v>8831</v>
      </c>
      <c r="D67" s="36">
        <v>1060</v>
      </c>
      <c r="E67" s="37" t="s">
        <v>161</v>
      </c>
      <c r="F67" s="46" t="s">
        <v>24</v>
      </c>
      <c r="G67" s="46" t="s">
        <v>165</v>
      </c>
      <c r="H67" s="40">
        <f t="shared" si="3"/>
        <v>220000</v>
      </c>
      <c r="I67" s="39">
        <v>170000</v>
      </c>
      <c r="J67" s="39">
        <v>50000</v>
      </c>
      <c r="K67" s="40"/>
    </row>
    <row r="68" spans="2:11" ht="30.75">
      <c r="B68" s="35">
        <v>2418861</v>
      </c>
      <c r="C68" s="35">
        <v>8861</v>
      </c>
      <c r="D68" s="36" t="s">
        <v>10</v>
      </c>
      <c r="E68" s="37" t="s">
        <v>162</v>
      </c>
      <c r="F68" s="46" t="s">
        <v>14</v>
      </c>
      <c r="G68" s="46" t="s">
        <v>166</v>
      </c>
      <c r="H68" s="40">
        <f t="shared" si="3"/>
        <v>1200000</v>
      </c>
      <c r="I68" s="39">
        <v>600000</v>
      </c>
      <c r="J68" s="39">
        <v>600000</v>
      </c>
      <c r="K68" s="40"/>
    </row>
    <row r="69" spans="2:11" ht="45">
      <c r="B69" s="23" t="s">
        <v>51</v>
      </c>
      <c r="C69" s="23"/>
      <c r="D69" s="23"/>
      <c r="E69" s="28" t="s">
        <v>146</v>
      </c>
      <c r="F69" s="30" t="s">
        <v>158</v>
      </c>
      <c r="G69" s="30"/>
      <c r="H69" s="41">
        <f t="shared" si="3"/>
        <v>700000</v>
      </c>
      <c r="I69" s="41">
        <f aca="true" t="shared" si="4" ref="I69:K70">I70</f>
        <v>700000</v>
      </c>
      <c r="J69" s="41">
        <f t="shared" si="4"/>
        <v>0</v>
      </c>
      <c r="K69" s="41">
        <f t="shared" si="4"/>
        <v>0</v>
      </c>
    </row>
    <row r="70" spans="2:11" ht="45">
      <c r="B70" s="23" t="s">
        <v>52</v>
      </c>
      <c r="C70" s="23"/>
      <c r="D70" s="23"/>
      <c r="E70" s="28" t="s">
        <v>146</v>
      </c>
      <c r="F70" s="30" t="s">
        <v>158</v>
      </c>
      <c r="G70" s="30"/>
      <c r="H70" s="41">
        <f t="shared" si="3"/>
        <v>700000</v>
      </c>
      <c r="I70" s="41">
        <f t="shared" si="4"/>
        <v>700000</v>
      </c>
      <c r="J70" s="41">
        <f t="shared" si="4"/>
        <v>0</v>
      </c>
      <c r="K70" s="41">
        <f t="shared" si="4"/>
        <v>0</v>
      </c>
    </row>
    <row r="71" spans="2:11" ht="30.75">
      <c r="B71" s="22" t="s">
        <v>53</v>
      </c>
      <c r="C71" s="22" t="s">
        <v>54</v>
      </c>
      <c r="D71" s="22" t="s">
        <v>10</v>
      </c>
      <c r="E71" s="67" t="s">
        <v>55</v>
      </c>
      <c r="F71" s="46" t="s">
        <v>179</v>
      </c>
      <c r="G71" s="46" t="s">
        <v>180</v>
      </c>
      <c r="H71" s="40">
        <f t="shared" si="3"/>
        <v>700000</v>
      </c>
      <c r="I71" s="39">
        <v>700000</v>
      </c>
      <c r="J71" s="40"/>
      <c r="K71" s="40"/>
    </row>
    <row r="72" spans="2:11" ht="30">
      <c r="B72" s="23" t="s">
        <v>56</v>
      </c>
      <c r="C72" s="23"/>
      <c r="D72" s="23"/>
      <c r="E72" s="28" t="s">
        <v>147</v>
      </c>
      <c r="F72" s="30" t="s">
        <v>158</v>
      </c>
      <c r="G72" s="30"/>
      <c r="H72" s="41">
        <f t="shared" si="3"/>
        <v>1100000</v>
      </c>
      <c r="I72" s="41">
        <f>I73</f>
        <v>1100000</v>
      </c>
      <c r="J72" s="41">
        <f>J73</f>
        <v>0</v>
      </c>
      <c r="K72" s="41">
        <f>K73</f>
        <v>0</v>
      </c>
    </row>
    <row r="73" spans="2:11" ht="30">
      <c r="B73" s="23" t="s">
        <v>57</v>
      </c>
      <c r="C73" s="23"/>
      <c r="D73" s="23"/>
      <c r="E73" s="28" t="s">
        <v>147</v>
      </c>
      <c r="F73" s="30" t="s">
        <v>158</v>
      </c>
      <c r="G73" s="30"/>
      <c r="H73" s="41">
        <f t="shared" si="3"/>
        <v>1100000</v>
      </c>
      <c r="I73" s="41">
        <f>I74</f>
        <v>1100000</v>
      </c>
      <c r="J73" s="41">
        <f>J76</f>
        <v>0</v>
      </c>
      <c r="K73" s="41">
        <f>K76</f>
        <v>0</v>
      </c>
    </row>
    <row r="74" spans="2:11" ht="30.75">
      <c r="B74" s="22" t="s">
        <v>183</v>
      </c>
      <c r="C74" s="22" t="s">
        <v>184</v>
      </c>
      <c r="D74" s="22" t="s">
        <v>185</v>
      </c>
      <c r="E74" s="34" t="s">
        <v>186</v>
      </c>
      <c r="F74" s="49" t="s">
        <v>182</v>
      </c>
      <c r="G74" s="32" t="s">
        <v>187</v>
      </c>
      <c r="H74" s="68">
        <f t="shared" si="3"/>
        <v>1100000</v>
      </c>
      <c r="I74" s="53">
        <v>1100000</v>
      </c>
      <c r="J74" s="53"/>
      <c r="K74" s="68"/>
    </row>
    <row r="75" spans="2:11" ht="67.5" customHeight="1">
      <c r="B75" s="22" t="s">
        <v>58</v>
      </c>
      <c r="C75" s="22" t="s">
        <v>54</v>
      </c>
      <c r="D75" s="22" t="s">
        <v>10</v>
      </c>
      <c r="E75" s="34" t="s">
        <v>55</v>
      </c>
      <c r="F75" s="49" t="s">
        <v>188</v>
      </c>
      <c r="G75" s="32"/>
      <c r="H75" s="68">
        <f t="shared" si="3"/>
        <v>2000000</v>
      </c>
      <c r="I75" s="53">
        <v>2000000</v>
      </c>
      <c r="J75" s="53"/>
      <c r="K75" s="68"/>
    </row>
    <row r="76" spans="2:11" ht="30.75">
      <c r="B76" s="22" t="s">
        <v>58</v>
      </c>
      <c r="C76" s="22" t="s">
        <v>54</v>
      </c>
      <c r="D76" s="22" t="s">
        <v>10</v>
      </c>
      <c r="E76" s="34" t="s">
        <v>55</v>
      </c>
      <c r="F76" s="49" t="s">
        <v>189</v>
      </c>
      <c r="G76" s="32"/>
      <c r="H76" s="68">
        <f t="shared" si="3"/>
        <v>450000</v>
      </c>
      <c r="I76" s="53">
        <v>450000</v>
      </c>
      <c r="J76" s="53"/>
      <c r="K76" s="68"/>
    </row>
    <row r="77" spans="2:11" ht="30">
      <c r="B77" s="23" t="s">
        <v>48</v>
      </c>
      <c r="C77" s="23"/>
      <c r="D77" s="23"/>
      <c r="E77" s="28" t="s">
        <v>148</v>
      </c>
      <c r="F77" s="30" t="s">
        <v>158</v>
      </c>
      <c r="G77" s="30"/>
      <c r="H77" s="41">
        <f t="shared" si="3"/>
        <v>470000</v>
      </c>
      <c r="I77" s="41">
        <f>I78</f>
        <v>0</v>
      </c>
      <c r="J77" s="41">
        <f>J78</f>
        <v>470000</v>
      </c>
      <c r="K77" s="41">
        <f>K78</f>
        <v>0</v>
      </c>
    </row>
    <row r="78" spans="1:11" s="26" customFormat="1" ht="30">
      <c r="A78" s="25"/>
      <c r="B78" s="23" t="s">
        <v>49</v>
      </c>
      <c r="C78" s="23"/>
      <c r="D78" s="23"/>
      <c r="E78" s="28" t="s">
        <v>148</v>
      </c>
      <c r="F78" s="30" t="s">
        <v>158</v>
      </c>
      <c r="G78" s="30"/>
      <c r="H78" s="41">
        <f t="shared" si="3"/>
        <v>470000</v>
      </c>
      <c r="I78" s="41">
        <f>I79+I80</f>
        <v>0</v>
      </c>
      <c r="J78" s="41">
        <f>J79+J80</f>
        <v>470000</v>
      </c>
      <c r="K78" s="41">
        <f>K79+K80</f>
        <v>0</v>
      </c>
    </row>
    <row r="79" spans="2:11" ht="30.75">
      <c r="B79" s="22" t="s">
        <v>50</v>
      </c>
      <c r="C79" s="22" t="s">
        <v>42</v>
      </c>
      <c r="D79" s="22" t="s">
        <v>8</v>
      </c>
      <c r="E79" s="34" t="s">
        <v>43</v>
      </c>
      <c r="F79" s="32" t="s">
        <v>23</v>
      </c>
      <c r="G79" s="32" t="s">
        <v>175</v>
      </c>
      <c r="H79" s="40">
        <f t="shared" si="3"/>
        <v>240000</v>
      </c>
      <c r="I79" s="40"/>
      <c r="J79" s="39">
        <v>240000</v>
      </c>
      <c r="K79" s="40"/>
    </row>
    <row r="80" spans="2:11" ht="47.25" customHeight="1">
      <c r="B80" s="22" t="s">
        <v>50</v>
      </c>
      <c r="C80" s="22" t="s">
        <v>42</v>
      </c>
      <c r="D80" s="22" t="s">
        <v>8</v>
      </c>
      <c r="E80" s="34" t="s">
        <v>43</v>
      </c>
      <c r="F80" s="32" t="s">
        <v>7</v>
      </c>
      <c r="G80" s="32" t="s">
        <v>181</v>
      </c>
      <c r="H80" s="40">
        <f t="shared" si="3"/>
        <v>230000</v>
      </c>
      <c r="I80" s="40"/>
      <c r="J80" s="39">
        <v>230000</v>
      </c>
      <c r="K80" s="40"/>
    </row>
    <row r="81" spans="2:11" ht="45">
      <c r="B81" s="23" t="s">
        <v>63</v>
      </c>
      <c r="C81" s="23"/>
      <c r="D81" s="73"/>
      <c r="E81" s="28" t="s">
        <v>149</v>
      </c>
      <c r="F81" s="30" t="s">
        <v>158</v>
      </c>
      <c r="G81" s="30"/>
      <c r="H81" s="41">
        <f t="shared" si="3"/>
        <v>5289300</v>
      </c>
      <c r="I81" s="41">
        <f>I82</f>
        <v>4266300</v>
      </c>
      <c r="J81" s="41">
        <f>J82</f>
        <v>1023000</v>
      </c>
      <c r="K81" s="41">
        <f>K82</f>
        <v>1023000</v>
      </c>
    </row>
    <row r="82" spans="1:11" s="26" customFormat="1" ht="45">
      <c r="A82" s="25"/>
      <c r="B82" s="23" t="s">
        <v>64</v>
      </c>
      <c r="C82" s="23"/>
      <c r="D82" s="73"/>
      <c r="E82" s="28" t="s">
        <v>149</v>
      </c>
      <c r="F82" s="30" t="s">
        <v>158</v>
      </c>
      <c r="G82" s="30"/>
      <c r="H82" s="41">
        <f t="shared" si="3"/>
        <v>5289300</v>
      </c>
      <c r="I82" s="41">
        <f>I83+I84</f>
        <v>4266300</v>
      </c>
      <c r="J82" s="41">
        <f>J83+J84</f>
        <v>1023000</v>
      </c>
      <c r="K82" s="41">
        <f>K83+K84</f>
        <v>1023000</v>
      </c>
    </row>
    <row r="83" spans="1:11" s="26" customFormat="1" ht="45.75">
      <c r="A83" s="25"/>
      <c r="B83" s="22" t="s">
        <v>240</v>
      </c>
      <c r="C83" s="22" t="s">
        <v>54</v>
      </c>
      <c r="D83" s="22" t="s">
        <v>10</v>
      </c>
      <c r="E83" s="67" t="s">
        <v>55</v>
      </c>
      <c r="F83" s="32" t="s">
        <v>151</v>
      </c>
      <c r="G83" s="32" t="s">
        <v>191</v>
      </c>
      <c r="H83" s="40">
        <f t="shared" si="3"/>
        <v>2000000</v>
      </c>
      <c r="I83" s="74">
        <v>977000</v>
      </c>
      <c r="J83" s="74">
        <v>1023000</v>
      </c>
      <c r="K83" s="39">
        <v>1023000</v>
      </c>
    </row>
    <row r="84" spans="2:11" ht="30.75">
      <c r="B84" s="22" t="s">
        <v>59</v>
      </c>
      <c r="C84" s="24" t="s">
        <v>60</v>
      </c>
      <c r="D84" s="22" t="s">
        <v>11</v>
      </c>
      <c r="E84" s="34" t="s">
        <v>61</v>
      </c>
      <c r="F84" s="46" t="s">
        <v>62</v>
      </c>
      <c r="G84" s="32" t="s">
        <v>190</v>
      </c>
      <c r="H84" s="40">
        <f t="shared" si="3"/>
        <v>3289300</v>
      </c>
      <c r="I84" s="39">
        <v>3289300</v>
      </c>
      <c r="J84" s="39"/>
      <c r="K84" s="40"/>
    </row>
    <row r="85" spans="2:11" ht="30">
      <c r="B85" s="23" t="s">
        <v>208</v>
      </c>
      <c r="C85" s="23"/>
      <c r="D85" s="23"/>
      <c r="E85" s="28" t="s">
        <v>209</v>
      </c>
      <c r="F85" s="30" t="s">
        <v>158</v>
      </c>
      <c r="G85" s="30"/>
      <c r="H85" s="41">
        <f>I85+J85</f>
        <v>2600000</v>
      </c>
      <c r="I85" s="41">
        <f aca="true" t="shared" si="5" ref="I85:K86">I86</f>
        <v>2600000</v>
      </c>
      <c r="J85" s="41">
        <f t="shared" si="5"/>
        <v>0</v>
      </c>
      <c r="K85" s="41">
        <f t="shared" si="5"/>
        <v>0</v>
      </c>
    </row>
    <row r="86" spans="2:11" ht="30">
      <c r="B86" s="23" t="s">
        <v>210</v>
      </c>
      <c r="C86" s="23"/>
      <c r="D86" s="23"/>
      <c r="E86" s="28" t="s">
        <v>209</v>
      </c>
      <c r="F86" s="30" t="s">
        <v>158</v>
      </c>
      <c r="G86" s="30"/>
      <c r="H86" s="41">
        <f>I86+J86</f>
        <v>2600000</v>
      </c>
      <c r="I86" s="41">
        <f t="shared" si="5"/>
        <v>2600000</v>
      </c>
      <c r="J86" s="41">
        <f t="shared" si="5"/>
        <v>0</v>
      </c>
      <c r="K86" s="41">
        <f t="shared" si="5"/>
        <v>0</v>
      </c>
    </row>
    <row r="87" spans="2:11" ht="30.75">
      <c r="B87" s="22" t="s">
        <v>211</v>
      </c>
      <c r="C87" s="22" t="s">
        <v>54</v>
      </c>
      <c r="D87" s="22" t="s">
        <v>10</v>
      </c>
      <c r="E87" s="67" t="s">
        <v>55</v>
      </c>
      <c r="F87" s="46" t="s">
        <v>212</v>
      </c>
      <c r="G87" s="32" t="s">
        <v>213</v>
      </c>
      <c r="H87" s="40">
        <f t="shared" si="3"/>
        <v>2600000</v>
      </c>
      <c r="I87" s="39">
        <v>2600000</v>
      </c>
      <c r="J87" s="39"/>
      <c r="K87" s="40"/>
    </row>
    <row r="88" spans="2:11" ht="17.25">
      <c r="B88" s="13"/>
      <c r="C88" s="13"/>
      <c r="D88" s="17"/>
      <c r="E88" s="66" t="s">
        <v>178</v>
      </c>
      <c r="F88" s="14"/>
      <c r="G88" s="14"/>
      <c r="H88" s="43">
        <f t="shared" si="3"/>
        <v>94883700</v>
      </c>
      <c r="I88" s="43">
        <f>I7+I11+I15+I18+I23+I31+I37+I49+I54+I57+I61+I69+I72+I77+I81+I85</f>
        <v>68233100</v>
      </c>
      <c r="J88" s="43">
        <f>J7+J11+J15+J18+J23+J31+J37+J49+J54+J57+J61+J69+J72+J77+J81+J85</f>
        <v>26650600</v>
      </c>
      <c r="K88" s="43">
        <f>K7+K11+K15+K18+K23+K31+K37+K49+K54+K57+K61+K69+K72+K77+K81+K85</f>
        <v>16584000</v>
      </c>
    </row>
    <row r="89" ht="111" customHeight="1"/>
    <row r="90" spans="2:11" ht="17.25">
      <c r="B90" s="3" t="s">
        <v>9</v>
      </c>
      <c r="C90" s="3"/>
      <c r="D90" s="3"/>
      <c r="E90" s="3"/>
      <c r="F90" s="38"/>
      <c r="G90" s="38"/>
      <c r="H90" s="38"/>
      <c r="I90" s="5" t="s">
        <v>192</v>
      </c>
      <c r="J90" s="5"/>
      <c r="K90" s="31"/>
    </row>
    <row r="91" spans="2:16" ht="20.2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1"/>
      <c r="M91" s="21"/>
      <c r="N91" s="21"/>
      <c r="O91" s="21"/>
      <c r="P91" s="21"/>
    </row>
    <row r="92" spans="2:16" ht="19.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1"/>
      <c r="M92" s="21"/>
      <c r="N92" s="21"/>
      <c r="O92" s="21"/>
      <c r="P92" s="21"/>
    </row>
  </sheetData>
  <sheetProtection/>
  <mergeCells count="15">
    <mergeCell ref="F4:F5"/>
    <mergeCell ref="G1:K1"/>
    <mergeCell ref="G4:G5"/>
    <mergeCell ref="H4:H5"/>
    <mergeCell ref="I4:I5"/>
    <mergeCell ref="B91:K91"/>
    <mergeCell ref="B92:K92"/>
    <mergeCell ref="B2:K2"/>
    <mergeCell ref="B90:E90"/>
    <mergeCell ref="I90:J90"/>
    <mergeCell ref="J4:K4"/>
    <mergeCell ref="B4:B5"/>
    <mergeCell ref="C4:C5"/>
    <mergeCell ref="D4:D5"/>
    <mergeCell ref="E4:E5"/>
  </mergeCells>
  <printOptions/>
  <pageMargins left="0.6692913385826772" right="0.5118110236220472" top="0.7480314960629921" bottom="0.35433070866141736" header="0.35433070866141736" footer="0.35433070866141736"/>
  <pageSetup fitToHeight="32" horizontalDpi="600" verticalDpi="600" orientation="landscape" paperSize="9" scale="60" r:id="rId1"/>
  <headerFooter differentFirst="1" alignWithMargins="0">
    <oddHeader>&amp;C&amp;P</oddHeader>
  </headerFooter>
  <rowBreaks count="3" manualBreakCount="3">
    <brk id="22" max="10" man="1"/>
    <brk id="40" max="10" man="1"/>
    <brk id="9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user1</cp:lastModifiedBy>
  <cp:lastPrinted>2018-12-08T18:28:36Z</cp:lastPrinted>
  <dcterms:created xsi:type="dcterms:W3CDTF">2014-01-17T10:52:16Z</dcterms:created>
  <dcterms:modified xsi:type="dcterms:W3CDTF">2018-12-18T14:40:05Z</dcterms:modified>
  <cp:category/>
  <cp:version/>
  <cp:contentType/>
  <cp:contentStatus/>
</cp:coreProperties>
</file>